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video\Downloads\Neuer Ordner\"/>
    </mc:Choice>
  </mc:AlternateContent>
  <xr:revisionPtr revIDLastSave="0" documentId="8_{642A0170-182A-4CFC-BB9D-49F72C6C1110}" xr6:coauthVersionLast="45" xr6:coauthVersionMax="45" xr10:uidLastSave="{00000000-0000-0000-0000-000000000000}"/>
  <bookViews>
    <workbookView xWindow="-110" yWindow="-110" windowWidth="19420" windowHeight="11020" tabRatio="500"/>
  </bookViews>
  <sheets>
    <sheet name="2017" sheetId="1" r:id="rId1"/>
  </sheets>
  <definedNames>
    <definedName name="_xlnm.Print_Area" localSheetId="0">'2017'!$A$1:$AT$45</definedName>
  </definedNames>
  <calcPr calcId="18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H5" i="1"/>
  <c r="K5" i="1"/>
  <c r="K30" i="1" s="1"/>
  <c r="N5" i="1"/>
  <c r="Q5" i="1"/>
  <c r="T5" i="1"/>
  <c r="AN5" i="1"/>
  <c r="W5" i="1"/>
  <c r="Z5" i="1"/>
  <c r="AC5" i="1"/>
  <c r="AF5" i="1"/>
  <c r="AI5" i="1"/>
  <c r="AL5" i="1"/>
  <c r="AM5" i="1"/>
  <c r="D6" i="1"/>
  <c r="E6" i="1" s="1"/>
  <c r="E30" i="1" s="1"/>
  <c r="G6" i="1"/>
  <c r="H6" i="1"/>
  <c r="J6" i="1"/>
  <c r="K6" i="1" s="1"/>
  <c r="M6" i="1"/>
  <c r="N6" i="1"/>
  <c r="P6" i="1"/>
  <c r="Q6" i="1" s="1"/>
  <c r="S6" i="1"/>
  <c r="T6" i="1"/>
  <c r="V6" i="1"/>
  <c r="W6" i="1" s="1"/>
  <c r="Y6" i="1"/>
  <c r="Z6" i="1"/>
  <c r="AB6" i="1"/>
  <c r="AC6" i="1" s="1"/>
  <c r="AE6" i="1"/>
  <c r="AF6" i="1"/>
  <c r="AH6" i="1"/>
  <c r="AI6" i="1" s="1"/>
  <c r="AK6" i="1"/>
  <c r="AL6" i="1"/>
  <c r="AM6" i="1"/>
  <c r="D7" i="1"/>
  <c r="E7" i="1" s="1"/>
  <c r="G7" i="1"/>
  <c r="H7" i="1" s="1"/>
  <c r="J7" i="1"/>
  <c r="K7" i="1"/>
  <c r="M7" i="1"/>
  <c r="N7" i="1" s="1"/>
  <c r="P7" i="1"/>
  <c r="Q7" i="1"/>
  <c r="S7" i="1"/>
  <c r="T7" i="1" s="1"/>
  <c r="V7" i="1"/>
  <c r="W7" i="1"/>
  <c r="Y7" i="1"/>
  <c r="Z7" i="1" s="1"/>
  <c r="AB7" i="1"/>
  <c r="AC7" i="1"/>
  <c r="AE7" i="1"/>
  <c r="AF7" i="1" s="1"/>
  <c r="AH7" i="1"/>
  <c r="AI7" i="1"/>
  <c r="AK7" i="1"/>
  <c r="AL7" i="1" s="1"/>
  <c r="AM7" i="1"/>
  <c r="D8" i="1"/>
  <c r="E8" i="1"/>
  <c r="AN8" i="1" s="1"/>
  <c r="AR8" i="1" s="1"/>
  <c r="G8" i="1"/>
  <c r="H8" i="1" s="1"/>
  <c r="J8" i="1"/>
  <c r="K8" i="1"/>
  <c r="M8" i="1"/>
  <c r="N8" i="1" s="1"/>
  <c r="P8" i="1"/>
  <c r="Q8" i="1"/>
  <c r="S8" i="1"/>
  <c r="T8" i="1" s="1"/>
  <c r="V8" i="1"/>
  <c r="W8" i="1"/>
  <c r="Y8" i="1"/>
  <c r="Z8" i="1" s="1"/>
  <c r="AB8" i="1"/>
  <c r="AC8" i="1"/>
  <c r="AE8" i="1"/>
  <c r="AF8" i="1" s="1"/>
  <c r="AH8" i="1"/>
  <c r="AI8" i="1"/>
  <c r="AK8" i="1"/>
  <c r="AL8" i="1" s="1"/>
  <c r="AM8" i="1"/>
  <c r="D9" i="1"/>
  <c r="E9" i="1"/>
  <c r="G9" i="1"/>
  <c r="H9" i="1"/>
  <c r="J9" i="1"/>
  <c r="K9" i="1"/>
  <c r="M9" i="1"/>
  <c r="N9" i="1"/>
  <c r="P9" i="1"/>
  <c r="Q9" i="1"/>
  <c r="S9" i="1"/>
  <c r="T9" i="1"/>
  <c r="V9" i="1"/>
  <c r="W9" i="1"/>
  <c r="Y9" i="1"/>
  <c r="Z9" i="1"/>
  <c r="AB9" i="1"/>
  <c r="AC9" i="1"/>
  <c r="AE9" i="1"/>
  <c r="AF9" i="1"/>
  <c r="AH9" i="1"/>
  <c r="AI9" i="1"/>
  <c r="AK9" i="1"/>
  <c r="AL9" i="1"/>
  <c r="AM9" i="1"/>
  <c r="AN9" i="1"/>
  <c r="E10" i="1"/>
  <c r="H10" i="1"/>
  <c r="K10" i="1"/>
  <c r="N10" i="1"/>
  <c r="Q10" i="1"/>
  <c r="T10" i="1"/>
  <c r="W10" i="1"/>
  <c r="Z10" i="1"/>
  <c r="AC10" i="1"/>
  <c r="AF10" i="1"/>
  <c r="AI10" i="1"/>
  <c r="AL10" i="1"/>
  <c r="AM10" i="1"/>
  <c r="D11" i="1"/>
  <c r="E11" i="1"/>
  <c r="G11" i="1"/>
  <c r="H11" i="1" s="1"/>
  <c r="J11" i="1"/>
  <c r="K11" i="1"/>
  <c r="M11" i="1"/>
  <c r="N11" i="1" s="1"/>
  <c r="P11" i="1"/>
  <c r="Q11" i="1"/>
  <c r="S11" i="1"/>
  <c r="T11" i="1" s="1"/>
  <c r="V11" i="1"/>
  <c r="W11" i="1"/>
  <c r="Y11" i="1"/>
  <c r="Z11" i="1" s="1"/>
  <c r="AB11" i="1"/>
  <c r="AC11" i="1"/>
  <c r="AE11" i="1"/>
  <c r="AF11" i="1" s="1"/>
  <c r="AH11" i="1"/>
  <c r="AI11" i="1"/>
  <c r="AK11" i="1"/>
  <c r="AL11" i="1" s="1"/>
  <c r="AM11" i="1"/>
  <c r="D12" i="1"/>
  <c r="E12" i="1" s="1"/>
  <c r="AN12" i="1" s="1"/>
  <c r="G12" i="1"/>
  <c r="H12" i="1" s="1"/>
  <c r="J12" i="1"/>
  <c r="K12" i="1"/>
  <c r="M12" i="1"/>
  <c r="N12" i="1" s="1"/>
  <c r="P12" i="1"/>
  <c r="Q12" i="1"/>
  <c r="S12" i="1"/>
  <c r="T12" i="1" s="1"/>
  <c r="V12" i="1"/>
  <c r="W12" i="1"/>
  <c r="Y12" i="1"/>
  <c r="Z12" i="1"/>
  <c r="AB12" i="1"/>
  <c r="AC12" i="1"/>
  <c r="AE12" i="1"/>
  <c r="AF12" i="1"/>
  <c r="AH12" i="1"/>
  <c r="AI12" i="1"/>
  <c r="AK12" i="1"/>
  <c r="AL12" i="1"/>
  <c r="AM12" i="1"/>
  <c r="D13" i="1"/>
  <c r="E13" i="1" s="1"/>
  <c r="G13" i="1"/>
  <c r="H13" i="1"/>
  <c r="J13" i="1"/>
  <c r="K13" i="1" s="1"/>
  <c r="M13" i="1"/>
  <c r="N13" i="1"/>
  <c r="P13" i="1"/>
  <c r="Q13" i="1" s="1"/>
  <c r="S13" i="1"/>
  <c r="T13" i="1"/>
  <c r="V13" i="1"/>
  <c r="W13" i="1" s="1"/>
  <c r="Y13" i="1"/>
  <c r="Z13" i="1"/>
  <c r="AB13" i="1"/>
  <c r="AC13" i="1" s="1"/>
  <c r="AE13" i="1"/>
  <c r="AF13" i="1"/>
  <c r="AH13" i="1"/>
  <c r="AI13" i="1" s="1"/>
  <c r="AK13" i="1"/>
  <c r="AL13" i="1"/>
  <c r="AM13" i="1"/>
  <c r="D14" i="1"/>
  <c r="E14" i="1"/>
  <c r="G14" i="1"/>
  <c r="H14" i="1" s="1"/>
  <c r="J14" i="1"/>
  <c r="K14" i="1"/>
  <c r="M14" i="1"/>
  <c r="N14" i="1" s="1"/>
  <c r="P14" i="1"/>
  <c r="Q14" i="1"/>
  <c r="S14" i="1"/>
  <c r="T14" i="1" s="1"/>
  <c r="V14" i="1"/>
  <c r="W14" i="1"/>
  <c r="Y14" i="1"/>
  <c r="Z14" i="1" s="1"/>
  <c r="AB14" i="1"/>
  <c r="AC14" i="1"/>
  <c r="AE14" i="1"/>
  <c r="AF14" i="1" s="1"/>
  <c r="AH14" i="1"/>
  <c r="AI14" i="1"/>
  <c r="AK14" i="1"/>
  <c r="AL14" i="1" s="1"/>
  <c r="AM14" i="1"/>
  <c r="E15" i="1"/>
  <c r="H15" i="1"/>
  <c r="K15" i="1"/>
  <c r="N15" i="1"/>
  <c r="Q15" i="1"/>
  <c r="T15" i="1"/>
  <c r="W15" i="1"/>
  <c r="Z15" i="1"/>
  <c r="AC15" i="1"/>
  <c r="AF15" i="1"/>
  <c r="AI15" i="1"/>
  <c r="AN15" i="1" s="1"/>
  <c r="AL15" i="1"/>
  <c r="AM15" i="1"/>
  <c r="D16" i="1"/>
  <c r="E16" i="1"/>
  <c r="G16" i="1"/>
  <c r="H16" i="1" s="1"/>
  <c r="J16" i="1"/>
  <c r="K16" i="1"/>
  <c r="M16" i="1"/>
  <c r="N16" i="1" s="1"/>
  <c r="P16" i="1"/>
  <c r="Q16" i="1"/>
  <c r="S16" i="1"/>
  <c r="T16" i="1" s="1"/>
  <c r="V16" i="1"/>
  <c r="W16" i="1"/>
  <c r="Y16" i="1"/>
  <c r="Z16" i="1" s="1"/>
  <c r="AB16" i="1"/>
  <c r="AC16" i="1"/>
  <c r="AE16" i="1"/>
  <c r="AF16" i="1" s="1"/>
  <c r="AH16" i="1"/>
  <c r="AI16" i="1"/>
  <c r="AK16" i="1"/>
  <c r="AL16" i="1" s="1"/>
  <c r="AM16" i="1"/>
  <c r="D17" i="1"/>
  <c r="E17" i="1"/>
  <c r="G17" i="1"/>
  <c r="H17" i="1" s="1"/>
  <c r="J17" i="1"/>
  <c r="K17" i="1"/>
  <c r="M17" i="1"/>
  <c r="N17" i="1" s="1"/>
  <c r="P17" i="1"/>
  <c r="Q17" i="1" s="1"/>
  <c r="S17" i="1"/>
  <c r="T17" i="1" s="1"/>
  <c r="V17" i="1"/>
  <c r="W17" i="1"/>
  <c r="Y17" i="1"/>
  <c r="Z17" i="1" s="1"/>
  <c r="AB17" i="1"/>
  <c r="AC17" i="1"/>
  <c r="AE17" i="1"/>
  <c r="AF17" i="1" s="1"/>
  <c r="AH17" i="1"/>
  <c r="AI17" i="1"/>
  <c r="AK17" i="1"/>
  <c r="AL17" i="1" s="1"/>
  <c r="AM17" i="1"/>
  <c r="D18" i="1"/>
  <c r="E18" i="1" s="1"/>
  <c r="G18" i="1"/>
  <c r="H18" i="1"/>
  <c r="J18" i="1"/>
  <c r="K18" i="1" s="1"/>
  <c r="M18" i="1"/>
  <c r="N18" i="1"/>
  <c r="P18" i="1"/>
  <c r="Q18" i="1" s="1"/>
  <c r="S18" i="1"/>
  <c r="T18" i="1"/>
  <c r="V18" i="1"/>
  <c r="W18" i="1" s="1"/>
  <c r="Y18" i="1"/>
  <c r="Z18" i="1" s="1"/>
  <c r="AB18" i="1"/>
  <c r="AC18" i="1" s="1"/>
  <c r="AE18" i="1"/>
  <c r="AF18" i="1"/>
  <c r="AH18" i="1"/>
  <c r="AI18" i="1" s="1"/>
  <c r="AK18" i="1"/>
  <c r="AL18" i="1"/>
  <c r="AM18" i="1"/>
  <c r="D19" i="1"/>
  <c r="E19" i="1"/>
  <c r="G19" i="1"/>
  <c r="H19" i="1" s="1"/>
  <c r="J19" i="1"/>
  <c r="K19" i="1"/>
  <c r="M19" i="1"/>
  <c r="N19" i="1" s="1"/>
  <c r="P19" i="1"/>
  <c r="Q19" i="1"/>
  <c r="AN19" i="1" s="1"/>
  <c r="S19" i="1"/>
  <c r="T19" i="1" s="1"/>
  <c r="V19" i="1"/>
  <c r="W19" i="1"/>
  <c r="Y19" i="1"/>
  <c r="Z19" i="1" s="1"/>
  <c r="AB19" i="1"/>
  <c r="AC19" i="1"/>
  <c r="AE19" i="1"/>
  <c r="AF19" i="1" s="1"/>
  <c r="AH19" i="1"/>
  <c r="AI19" i="1"/>
  <c r="AK19" i="1"/>
  <c r="AL19" i="1" s="1"/>
  <c r="AM19" i="1"/>
  <c r="E20" i="1"/>
  <c r="H20" i="1"/>
  <c r="K20" i="1"/>
  <c r="N20" i="1"/>
  <c r="Q20" i="1"/>
  <c r="T20" i="1"/>
  <c r="W20" i="1"/>
  <c r="Z20" i="1"/>
  <c r="AC20" i="1"/>
  <c r="AF20" i="1"/>
  <c r="AI20" i="1"/>
  <c r="AL20" i="1"/>
  <c r="AM20" i="1"/>
  <c r="D21" i="1"/>
  <c r="E21" i="1" s="1"/>
  <c r="G21" i="1"/>
  <c r="H21" i="1"/>
  <c r="J21" i="1"/>
  <c r="K21" i="1" s="1"/>
  <c r="M21" i="1"/>
  <c r="N21" i="1"/>
  <c r="P21" i="1"/>
  <c r="Q21" i="1" s="1"/>
  <c r="S21" i="1"/>
  <c r="T21" i="1"/>
  <c r="V21" i="1"/>
  <c r="W21" i="1" s="1"/>
  <c r="Y21" i="1"/>
  <c r="Z21" i="1"/>
  <c r="AB21" i="1"/>
  <c r="AC21" i="1" s="1"/>
  <c r="AE21" i="1"/>
  <c r="AF21" i="1"/>
  <c r="AH21" i="1"/>
  <c r="AI21" i="1" s="1"/>
  <c r="AK21" i="1"/>
  <c r="AL21" i="1"/>
  <c r="AM21" i="1"/>
  <c r="D22" i="1"/>
  <c r="E22" i="1"/>
  <c r="G22" i="1"/>
  <c r="H22" i="1" s="1"/>
  <c r="J22" i="1"/>
  <c r="K22" i="1"/>
  <c r="M22" i="1"/>
  <c r="N22" i="1" s="1"/>
  <c r="P22" i="1"/>
  <c r="Q22" i="1"/>
  <c r="S22" i="1"/>
  <c r="T22" i="1" s="1"/>
  <c r="V22" i="1"/>
  <c r="W22" i="1"/>
  <c r="Y22" i="1"/>
  <c r="Z22" i="1" s="1"/>
  <c r="AB22" i="1"/>
  <c r="AC22" i="1"/>
  <c r="AE22" i="1"/>
  <c r="AF22" i="1" s="1"/>
  <c r="AH22" i="1"/>
  <c r="AI22" i="1"/>
  <c r="AK22" i="1"/>
  <c r="AL22" i="1" s="1"/>
  <c r="AM22" i="1"/>
  <c r="D23" i="1"/>
  <c r="E23" i="1"/>
  <c r="AN23" i="1" s="1"/>
  <c r="G23" i="1"/>
  <c r="H23" i="1" s="1"/>
  <c r="J23" i="1"/>
  <c r="K23" i="1" s="1"/>
  <c r="M23" i="1"/>
  <c r="N23" i="1"/>
  <c r="P23" i="1"/>
  <c r="Q23" i="1" s="1"/>
  <c r="S23" i="1"/>
  <c r="T23" i="1" s="1"/>
  <c r="V23" i="1"/>
  <c r="W23" i="1" s="1"/>
  <c r="Y23" i="1"/>
  <c r="Z23" i="1"/>
  <c r="AB23" i="1"/>
  <c r="AC23" i="1" s="1"/>
  <c r="AE23" i="1"/>
  <c r="AF23" i="1"/>
  <c r="AH23" i="1"/>
  <c r="AI23" i="1" s="1"/>
  <c r="AK23" i="1"/>
  <c r="AL23" i="1"/>
  <c r="AM23" i="1"/>
  <c r="D24" i="1"/>
  <c r="E24" i="1"/>
  <c r="G24" i="1"/>
  <c r="H24" i="1" s="1"/>
  <c r="J24" i="1"/>
  <c r="K24" i="1"/>
  <c r="M24" i="1"/>
  <c r="N24" i="1" s="1"/>
  <c r="P24" i="1"/>
  <c r="Q24" i="1"/>
  <c r="S24" i="1"/>
  <c r="T24" i="1" s="1"/>
  <c r="V24" i="1"/>
  <c r="W24" i="1"/>
  <c r="Y24" i="1"/>
  <c r="Z24" i="1" s="1"/>
  <c r="AB24" i="1"/>
  <c r="AC24" i="1" s="1"/>
  <c r="AE24" i="1"/>
  <c r="AF24" i="1" s="1"/>
  <c r="AH24" i="1"/>
  <c r="AI24" i="1"/>
  <c r="AK24" i="1"/>
  <c r="AL24" i="1" s="1"/>
  <c r="D25" i="1"/>
  <c r="E25" i="1"/>
  <c r="G25" i="1"/>
  <c r="H25" i="1" s="1"/>
  <c r="J25" i="1"/>
  <c r="K25" i="1"/>
  <c r="M25" i="1"/>
  <c r="N25" i="1" s="1"/>
  <c r="P25" i="1"/>
  <c r="Q25" i="1" s="1"/>
  <c r="S25" i="1"/>
  <c r="T25" i="1" s="1"/>
  <c r="V25" i="1"/>
  <c r="W25" i="1"/>
  <c r="Y25" i="1"/>
  <c r="Z25" i="1" s="1"/>
  <c r="AB25" i="1"/>
  <c r="AC25" i="1"/>
  <c r="AE25" i="1"/>
  <c r="AF25" i="1" s="1"/>
  <c r="AH25" i="1"/>
  <c r="AI25" i="1"/>
  <c r="AK25" i="1"/>
  <c r="AL25" i="1" s="1"/>
  <c r="AM25" i="1"/>
  <c r="D26" i="1"/>
  <c r="E26" i="1" s="1"/>
  <c r="G26" i="1"/>
  <c r="H26" i="1"/>
  <c r="J26" i="1"/>
  <c r="K26" i="1" s="1"/>
  <c r="M26" i="1"/>
  <c r="N26" i="1"/>
  <c r="P26" i="1"/>
  <c r="Q26" i="1" s="1"/>
  <c r="S26" i="1"/>
  <c r="T26" i="1"/>
  <c r="V26" i="1"/>
  <c r="W26" i="1" s="1"/>
  <c r="Y26" i="1"/>
  <c r="Z26" i="1"/>
  <c r="AB26" i="1"/>
  <c r="AC26" i="1" s="1"/>
  <c r="AE26" i="1"/>
  <c r="AF26" i="1"/>
  <c r="AH26" i="1"/>
  <c r="AI26" i="1" s="1"/>
  <c r="AK26" i="1"/>
  <c r="AL26" i="1"/>
  <c r="AM26" i="1"/>
  <c r="D27" i="1"/>
  <c r="E27" i="1" s="1"/>
  <c r="G27" i="1"/>
  <c r="H27" i="1"/>
  <c r="J27" i="1"/>
  <c r="K27" i="1" s="1"/>
  <c r="M27" i="1"/>
  <c r="N27" i="1" s="1"/>
  <c r="AN27" i="1" s="1"/>
  <c r="P27" i="1"/>
  <c r="Q27" i="1" s="1"/>
  <c r="S27" i="1"/>
  <c r="T27" i="1"/>
  <c r="V27" i="1"/>
  <c r="W27" i="1" s="1"/>
  <c r="Y27" i="1"/>
  <c r="Z27" i="1"/>
  <c r="AB27" i="1"/>
  <c r="AC27" i="1" s="1"/>
  <c r="AE27" i="1"/>
  <c r="AF27" i="1" s="1"/>
  <c r="AH27" i="1"/>
  <c r="AI27" i="1"/>
  <c r="AK27" i="1"/>
  <c r="AL27" i="1" s="1"/>
  <c r="AM27" i="1"/>
  <c r="D28" i="1"/>
  <c r="E28" i="1"/>
  <c r="G28" i="1"/>
  <c r="H28" i="1" s="1"/>
  <c r="J28" i="1"/>
  <c r="K28" i="1"/>
  <c r="M28" i="1"/>
  <c r="N28" i="1" s="1"/>
  <c r="P28" i="1"/>
  <c r="Q28" i="1"/>
  <c r="S28" i="1"/>
  <c r="T28" i="1" s="1"/>
  <c r="V28" i="1"/>
  <c r="W28" i="1" s="1"/>
  <c r="Y28" i="1"/>
  <c r="Z28" i="1"/>
  <c r="AB28" i="1"/>
  <c r="AC28" i="1" s="1"/>
  <c r="AE28" i="1"/>
  <c r="AF28" i="1"/>
  <c r="AH28" i="1"/>
  <c r="AI28" i="1" s="1"/>
  <c r="AK28" i="1"/>
  <c r="AL28" i="1"/>
  <c r="AM28" i="1"/>
  <c r="D29" i="1"/>
  <c r="E29" i="1" s="1"/>
  <c r="G29" i="1"/>
  <c r="H29" i="1" s="1"/>
  <c r="J29" i="1"/>
  <c r="K29" i="1" s="1"/>
  <c r="M29" i="1"/>
  <c r="N29" i="1"/>
  <c r="P29" i="1"/>
  <c r="Q29" i="1" s="1"/>
  <c r="S29" i="1"/>
  <c r="T29" i="1"/>
  <c r="V29" i="1"/>
  <c r="W29" i="1" s="1"/>
  <c r="Y29" i="1"/>
  <c r="Z29" i="1"/>
  <c r="AB29" i="1"/>
  <c r="AC29" i="1" s="1"/>
  <c r="AE29" i="1"/>
  <c r="AF29" i="1" s="1"/>
  <c r="AH29" i="1"/>
  <c r="AI29" i="1" s="1"/>
  <c r="AK29" i="1"/>
  <c r="AL29" i="1"/>
  <c r="AM29" i="1"/>
  <c r="AI30" i="1"/>
  <c r="AN11" i="1"/>
  <c r="AP11" i="1" s="1"/>
  <c r="AT11" i="1" s="1"/>
  <c r="AN20" i="1"/>
  <c r="AP20" i="1" s="1"/>
  <c r="AN10" i="1"/>
  <c r="AR10" i="1" s="1"/>
  <c r="AP8" i="1"/>
  <c r="AT8" i="1" s="1"/>
  <c r="AR11" i="1"/>
  <c r="AN18" i="1" l="1"/>
  <c r="AR19" i="1"/>
  <c r="AP19" i="1"/>
  <c r="AT19" i="1" s="1"/>
  <c r="AN29" i="1"/>
  <c r="AP15" i="1"/>
  <c r="AR15" i="1"/>
  <c r="N30" i="1"/>
  <c r="AC30" i="1"/>
  <c r="AR23" i="1"/>
  <c r="AP23" i="1"/>
  <c r="AT23" i="1" s="1"/>
  <c r="H30" i="1"/>
  <c r="AF30" i="1"/>
  <c r="AP27" i="1"/>
  <c r="AR27" i="1"/>
  <c r="AN17" i="1"/>
  <c r="AR12" i="1"/>
  <c r="AP12" i="1"/>
  <c r="AN28" i="1"/>
  <c r="AR5" i="1"/>
  <c r="AR20" i="1"/>
  <c r="AP10" i="1"/>
  <c r="AN14" i="1"/>
  <c r="AN13" i="1"/>
  <c r="Q30" i="1"/>
  <c r="AN16" i="1"/>
  <c r="AP5" i="1"/>
  <c r="AN25" i="1"/>
  <c r="AP9" i="1"/>
  <c r="AR9" i="1"/>
  <c r="AN7" i="1"/>
  <c r="Z30" i="1"/>
  <c r="T30" i="1"/>
  <c r="AT20" i="1"/>
  <c r="AN6" i="1"/>
  <c r="AN26" i="1"/>
  <c r="AN24" i="1"/>
  <c r="AN22" i="1"/>
  <c r="AN21" i="1"/>
  <c r="AL30" i="1"/>
  <c r="W30" i="1"/>
  <c r="AP6" i="1" l="1"/>
  <c r="AR6" i="1"/>
  <c r="AR14" i="1"/>
  <c r="AP14" i="1"/>
  <c r="AT14" i="1" s="1"/>
  <c r="AR29" i="1"/>
  <c r="AP29" i="1"/>
  <c r="AT29" i="1" s="1"/>
  <c r="B34" i="1"/>
  <c r="AT10" i="1"/>
  <c r="AP17" i="1"/>
  <c r="AR17" i="1"/>
  <c r="AT9" i="1"/>
  <c r="AR21" i="1"/>
  <c r="AP21" i="1"/>
  <c r="AR7" i="1"/>
  <c r="AP7" i="1"/>
  <c r="AT7" i="1" s="1"/>
  <c r="AT5" i="1"/>
  <c r="AP22" i="1"/>
  <c r="AR22" i="1"/>
  <c r="AR16" i="1"/>
  <c r="AP16" i="1"/>
  <c r="AT16" i="1" s="1"/>
  <c r="AP28" i="1"/>
  <c r="AR28" i="1"/>
  <c r="AP24" i="1"/>
  <c r="AR24" i="1"/>
  <c r="AR30" i="1" s="1"/>
  <c r="AP26" i="1"/>
  <c r="AR26" i="1"/>
  <c r="AR25" i="1"/>
  <c r="AP25" i="1"/>
  <c r="AT25" i="1" s="1"/>
  <c r="AP13" i="1"/>
  <c r="AR13" i="1"/>
  <c r="AN30" i="1"/>
  <c r="AT12" i="1"/>
  <c r="AT27" i="1"/>
  <c r="AT15" i="1"/>
  <c r="AP18" i="1"/>
  <c r="AT18" i="1" s="1"/>
  <c r="AR18" i="1"/>
  <c r="B35" i="1" l="1"/>
  <c r="AT24" i="1"/>
  <c r="B33" i="1"/>
  <c r="B37" i="1" s="1"/>
  <c r="AT21" i="1"/>
  <c r="B36" i="1"/>
  <c r="AT17" i="1"/>
  <c r="C35" i="1" s="1"/>
  <c r="AT13" i="1"/>
  <c r="AT26" i="1"/>
  <c r="AT28" i="1"/>
  <c r="AT22" i="1"/>
  <c r="AP30" i="1"/>
  <c r="C34" i="1"/>
  <c r="AT6" i="1"/>
  <c r="AT30" i="1" s="1"/>
  <c r="C33" i="1" l="1"/>
  <c r="C36" i="1"/>
  <c r="C37" i="1" l="1"/>
</calcChain>
</file>

<file path=xl/sharedStrings.xml><?xml version="1.0" encoding="utf-8"?>
<sst xmlns="http://schemas.openxmlformats.org/spreadsheetml/2006/main" count="88" uniqueCount="43">
  <si>
    <t>Ausländische Kapitalerträge 2017</t>
  </si>
  <si>
    <t>Titel</t>
  </si>
  <si>
    <t>Währung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</si>
  <si>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</si>
  <si>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</si>
  <si>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</si>
  <si>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</si>
  <si>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</si>
  <si>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</si>
  <si>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</si>
  <si>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</si>
  <si>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</si>
  <si>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</si>
  <si>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</si>
  <si>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</si>
  <si>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Dividenden</t>
  </si>
  <si>
    <t>Return of Capital</t>
  </si>
  <si>
    <t>Einkünfte</t>
  </si>
  <si>
    <t>Quellensteuer in %</t>
  </si>
  <si>
    <t>Quellensteuer Summe</t>
  </si>
  <si>
    <t>Anrechenbar in %</t>
  </si>
  <si>
    <t>Anrechenbar Summe</t>
  </si>
  <si>
    <t>Spark Infrastructure Group</t>
  </si>
  <si>
    <t>Australischer Dollar</t>
  </si>
  <si>
    <t>NN</t>
  </si>
  <si>
    <t>Kanadischer Dollar</t>
  </si>
  <si>
    <t>Sonstige</t>
  </si>
  <si>
    <t>Alpine Global Premier Properties Fund</t>
  </si>
  <si>
    <t>US-Dollar</t>
  </si>
  <si>
    <t>Summen</t>
  </si>
  <si>
    <t>Aufschlüsselung nach Währung</t>
  </si>
  <si>
    <t>Quellensteuer</t>
  </si>
  <si>
    <t>Einkünfte/Quellensteuer Australischer Dollar in €</t>
  </si>
  <si>
    <t>Einkünfte/Quellensteuer Kanadischer Dollar in €</t>
  </si>
  <si>
    <t>Einkünfte/Quellensteuer Sonstige in €</t>
  </si>
  <si>
    <t>Einkünfte/Quellensteuer US-Dollar in €</t>
  </si>
  <si>
    <t>Erläuterungen</t>
  </si>
  <si>
    <t>- Spalte "Januar" bis "Dezember" - Erste Spalte: Ausschüttung in Originalwährung, zweite Spalte: Wechselkurs Ausschüttungsdatum, dritte Spalte: Ausschüttung in Euro</t>
  </si>
  <si>
    <t>- Spalte "Dividenden" - Erste Spalte: Summen in Originalwährung, zweite Spalte: Summen in Euro</t>
  </si>
  <si>
    <t>- Return of Capital - Abzug des Abschreibungsanteils an der Barausschüttung gemäss Tax Forms für US-amerikanische und kanadische Wertpapiere</t>
  </si>
  <si>
    <t>- Spalten "Einkünfte", "Quellensteuer" und "Anrechenbar" - Angabe der jeweiligen Gesamtsummen pro Jahr in Euro beziehungsweise Prozent</t>
  </si>
  <si>
    <t>- Anrechenbare Quellensteuer - Gemäß dem jeweiligem DBA in Verbindung mit den wertpapierspezifischen Angaben des WM Datenservice</t>
  </si>
  <si>
    <t>- Aufschlüsselung - Erste Spalte: Steuerbare Einkünfte, zweite Spalte: Anrechenbare Quellensteuer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</si>
</sst>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6" formatCode="[$€]* #,##0.00\ ;[$€]* \(#,##0.00\);[$€]* \-#\ ;@\ "/>
    <numFmt numFmtId="167" formatCode="#,##0.00\ ;[Red]\-#,##0.00\ "/>
    <numFmt numFmtId="168" formatCode="0.0%"/>
    <numFmt numFmtId="169" formatCode="#,##0.00&quot; €&quot;;[Red]\-#,##0.00&quot; €&quot;"/>
    <numFmt numFmtId="170" formatCode="0.00\ %"/>
  </numFmts>
  <fonts count="7" x14ac:knownFonts="1">
    <font>
      <sz val="10"/>
      <name val="Arial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1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31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66" fontId="6" fillId="0" borderId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/>
    <xf numFmtId="0" fontId="3" fillId="3" borderId="6" xfId="0" applyFont="1" applyFill="1" applyBorder="1"/>
    <xf numFmtId="167" fontId="0" fillId="4" borderId="0" xfId="0" applyNumberFormat="1" applyFill="1" applyBorder="1"/>
    <xf numFmtId="167" fontId="4" fillId="4" borderId="6" xfId="0" applyNumberFormat="1" applyFont="1" applyFill="1" applyBorder="1"/>
    <xf numFmtId="167" fontId="0" fillId="4" borderId="7" xfId="0" applyNumberFormat="1" applyFill="1" applyBorder="1"/>
    <xf numFmtId="167" fontId="0" fillId="4" borderId="8" xfId="0" applyNumberFormat="1" applyFill="1" applyBorder="1"/>
    <xf numFmtId="167" fontId="4" fillId="4" borderId="0" xfId="0" applyNumberFormat="1" applyFont="1" applyFill="1" applyBorder="1"/>
    <xf numFmtId="167" fontId="5" fillId="4" borderId="7" xfId="0" applyNumberFormat="1" applyFont="1" applyFill="1" applyBorder="1"/>
    <xf numFmtId="168" fontId="3" fillId="3" borderId="7" xfId="0" applyNumberFormat="1" applyFont="1" applyFill="1" applyBorder="1"/>
    <xf numFmtId="169" fontId="2" fillId="3" borderId="6" xfId="1" applyNumberFormat="1" applyFont="1" applyFill="1" applyBorder="1" applyAlignment="1" applyProtection="1"/>
    <xf numFmtId="170" fontId="3" fillId="3" borderId="7" xfId="0" applyNumberFormat="1" applyFont="1" applyFill="1" applyBorder="1"/>
    <xf numFmtId="169" fontId="3" fillId="3" borderId="6" xfId="0" applyNumberFormat="1" applyFont="1" applyFill="1" applyBorder="1"/>
    <xf numFmtId="170" fontId="2" fillId="3" borderId="0" xfId="0" applyNumberFormat="1" applyFont="1" applyFill="1" applyBorder="1"/>
    <xf numFmtId="169" fontId="2" fillId="3" borderId="6" xfId="0" applyNumberFormat="1" applyFont="1" applyFill="1" applyBorder="1"/>
    <xf numFmtId="167" fontId="0" fillId="5" borderId="0" xfId="0" applyNumberFormat="1" applyFill="1" applyBorder="1"/>
    <xf numFmtId="167" fontId="4" fillId="5" borderId="6" xfId="0" applyNumberFormat="1" applyFont="1" applyFill="1" applyBorder="1"/>
    <xf numFmtId="167" fontId="0" fillId="5" borderId="7" xfId="0" applyNumberFormat="1" applyFill="1" applyBorder="1"/>
    <xf numFmtId="167" fontId="4" fillId="5" borderId="0" xfId="0" applyNumberFormat="1" applyFont="1" applyFill="1" applyBorder="1"/>
    <xf numFmtId="167" fontId="5" fillId="5" borderId="7" xfId="0" applyNumberFormat="1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167" fontId="4" fillId="4" borderId="10" xfId="0" applyNumberFormat="1" applyFont="1" applyFill="1" applyBorder="1"/>
    <xf numFmtId="168" fontId="3" fillId="3" borderId="11" xfId="0" applyNumberFormat="1" applyFont="1" applyFill="1" applyBorder="1"/>
    <xf numFmtId="169" fontId="2" fillId="3" borderId="10" xfId="1" applyNumberFormat="1" applyFont="1" applyFill="1" applyBorder="1" applyAlignment="1" applyProtection="1"/>
    <xf numFmtId="170" fontId="3" fillId="3" borderId="11" xfId="0" applyNumberFormat="1" applyFont="1" applyFill="1" applyBorder="1"/>
    <xf numFmtId="167" fontId="3" fillId="3" borderId="2" xfId="0" applyNumberFormat="1" applyFont="1" applyFill="1" applyBorder="1"/>
    <xf numFmtId="167" fontId="3" fillId="3" borderId="3" xfId="0" applyNumberFormat="1" applyFont="1" applyFill="1" applyBorder="1"/>
    <xf numFmtId="167" fontId="2" fillId="3" borderId="4" xfId="0" applyNumberFormat="1" applyFont="1" applyFill="1" applyBorder="1"/>
    <xf numFmtId="167" fontId="2" fillId="3" borderId="3" xfId="0" applyNumberFormat="1" applyFont="1" applyFill="1" applyBorder="1"/>
    <xf numFmtId="169" fontId="2" fillId="3" borderId="3" xfId="1" applyNumberFormat="1" applyFont="1" applyFill="1" applyBorder="1" applyAlignment="1" applyProtection="1"/>
    <xf numFmtId="169" fontId="3" fillId="3" borderId="3" xfId="0" applyNumberFormat="1" applyFont="1" applyFill="1" applyBorder="1"/>
    <xf numFmtId="169" fontId="2" fillId="3" borderId="4" xfId="0" applyNumberFormat="1" applyFont="1" applyFill="1" applyBorder="1"/>
    <xf numFmtId="167" fontId="0" fillId="2" borderId="0" xfId="0" applyNumberFormat="1" applyFill="1"/>
    <xf numFmtId="0" fontId="2" fillId="3" borderId="12" xfId="0" applyFont="1" applyFill="1" applyBorder="1"/>
    <xf numFmtId="0" fontId="2" fillId="3" borderId="2" xfId="0" applyFont="1" applyFill="1" applyBorder="1"/>
    <xf numFmtId="167" fontId="0" fillId="3" borderId="4" xfId="0" applyNumberFormat="1" applyFill="1" applyBorder="1"/>
    <xf numFmtId="167" fontId="2" fillId="2" borderId="0" xfId="0" applyNumberFormat="1" applyFont="1" applyFill="1" applyBorder="1"/>
    <xf numFmtId="167" fontId="0" fillId="2" borderId="0" xfId="0" applyNumberFormat="1" applyFill="1" applyBorder="1"/>
    <xf numFmtId="0" fontId="3" fillId="3" borderId="12" xfId="0" applyFont="1" applyFill="1" applyBorder="1"/>
    <xf numFmtId="169" fontId="5" fillId="4" borderId="12" xfId="0" applyNumberFormat="1" applyFont="1" applyFill="1" applyBorder="1"/>
    <xf numFmtId="169" fontId="0" fillId="2" borderId="0" xfId="0" applyNumberFormat="1" applyFill="1" applyBorder="1" applyAlignment="1"/>
    <xf numFmtId="0" fontId="3" fillId="3" borderId="7" xfId="0" applyFont="1" applyFill="1" applyBorder="1"/>
    <xf numFmtId="169" fontId="5" fillId="5" borderId="7" xfId="0" applyNumberFormat="1" applyFont="1" applyFill="1" applyBorder="1"/>
    <xf numFmtId="169" fontId="5" fillId="4" borderId="7" xfId="0" applyNumberFormat="1" applyFont="1" applyFill="1" applyBorder="1"/>
    <xf numFmtId="0" fontId="3" fillId="3" borderId="11" xfId="0" applyFont="1" applyFill="1" applyBorder="1"/>
    <xf numFmtId="169" fontId="0" fillId="5" borderId="11" xfId="0" applyNumberFormat="1" applyFill="1" applyBorder="1"/>
    <xf numFmtId="0" fontId="2" fillId="3" borderId="11" xfId="0" applyFont="1" applyFill="1" applyBorder="1" applyAlignment="1">
      <alignment horizontal="center"/>
    </xf>
    <xf numFmtId="169" fontId="2" fillId="3" borderId="2" xfId="0" applyNumberFormat="1" applyFont="1" applyFill="1" applyBorder="1"/>
    <xf numFmtId="0" fontId="4" fillId="2" borderId="0" xfId="0" applyFont="1" applyFill="1"/>
    <xf numFmtId="0" fontId="5" fillId="2" borderId="0" xfId="0" applyFont="1" applyFill="1"/>
    <xf numFmtId="167" fontId="4" fillId="7" borderId="6" xfId="0" applyNumberFormat="1" applyFont="1" applyFill="1" applyBorder="1"/>
    <xf numFmtId="167" fontId="0" fillId="8" borderId="0" xfId="0" applyNumberFormat="1" applyFill="1" applyBorder="1"/>
    <xf numFmtId="167" fontId="4" fillId="7" borderId="0" xfId="0" applyNumberFormat="1" applyFont="1" applyFill="1" applyBorder="1"/>
    <xf numFmtId="167" fontId="0" fillId="8" borderId="7" xfId="0" applyNumberFormat="1" applyFill="1" applyBorder="1"/>
    <xf numFmtId="167" fontId="5" fillId="8" borderId="7" xfId="0" applyNumberFormat="1" applyFont="1" applyFill="1" applyBorder="1"/>
    <xf numFmtId="167" fontId="4" fillId="8" borderId="0" xfId="0" applyNumberFormat="1" applyFont="1" applyFill="1" applyBorder="1"/>
    <xf numFmtId="169" fontId="0" fillId="5" borderId="6" xfId="0" applyNumberFormat="1" applyFill="1" applyBorder="1" applyAlignment="1"/>
    <xf numFmtId="169" fontId="0" fillId="2" borderId="0" xfId="0" applyNumberFormat="1" applyFill="1" applyBorder="1" applyAlignment="1"/>
    <xf numFmtId="169" fontId="0" fillId="4" borderId="6" xfId="0" applyNumberFormat="1" applyFill="1" applyBorder="1" applyAlignment="1"/>
    <xf numFmtId="169" fontId="0" fillId="5" borderId="10" xfId="0" applyNumberFormat="1" applyFill="1" applyBorder="1" applyAlignment="1"/>
    <xf numFmtId="167" fontId="2" fillId="3" borderId="4" xfId="0" applyNumberFormat="1" applyFont="1" applyFill="1" applyBorder="1" applyAlignment="1"/>
    <xf numFmtId="167" fontId="2" fillId="2" borderId="0" xfId="0" applyNumberFormat="1" applyFont="1" applyFill="1" applyBorder="1" applyAlignment="1"/>
    <xf numFmtId="0" fontId="2" fillId="3" borderId="1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/>
    </xf>
    <xf numFmtId="169" fontId="0" fillId="4" borderId="13" xfId="0" applyNumberFormat="1" applyFill="1" applyBorder="1" applyAlignment="1"/>
    <xf numFmtId="0" fontId="1" fillId="6" borderId="1" xfId="0" applyFont="1" applyFill="1" applyBorder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45"/>
  <sheetViews>
    <sheetView tabSelected="1" zoomScale="85" zoomScaleNormal="85" workbookViewId="0">
      <pane xSplit="1" topLeftCell="B1" activePane="topRight" state="frozen"/>
      <selection pane="topRight"/>
    </sheetView>
  </sheetViews>
  <sheetFormatPr baseColWidth="10" defaultColWidth="11.453125" defaultRowHeight="12.75" customHeight="1" x14ac:dyDescent="0.25"/>
  <cols>
    <col min="1" max="1" width="40.7265625" style="1" customWidth="1"/>
    <col min="2" max="2" width="17.7265625" style="1" customWidth="1"/>
    <col min="3" max="3" width="8.7265625" style="1" customWidth="1"/>
    <col min="4" max="4" width="6.7265625" style="1" customWidth="1"/>
    <col min="5" max="6" width="8.7265625" style="1" customWidth="1"/>
    <col min="7" max="7" width="6.7265625" style="1" customWidth="1"/>
    <col min="8" max="9" width="8.7265625" style="1" customWidth="1"/>
    <col min="10" max="10" width="6.7265625" style="1" customWidth="1"/>
    <col min="11" max="12" width="8.7265625" style="1" customWidth="1"/>
    <col min="13" max="13" width="6.7265625" style="1" customWidth="1"/>
    <col min="14" max="15" width="8.7265625" style="1" customWidth="1"/>
    <col min="16" max="16" width="6.7265625" style="1" customWidth="1"/>
    <col min="17" max="18" width="8.7265625" style="1" customWidth="1"/>
    <col min="19" max="19" width="6.7265625" style="1" customWidth="1"/>
    <col min="20" max="21" width="8.7265625" style="1" customWidth="1"/>
    <col min="22" max="22" width="6.7265625" style="1" customWidth="1"/>
    <col min="23" max="23" width="8.54296875" style="1" customWidth="1"/>
    <col min="24" max="24" width="8.7265625" style="1" customWidth="1"/>
    <col min="25" max="25" width="6.7265625" style="1" customWidth="1"/>
    <col min="26" max="27" width="8.7265625" style="1" customWidth="1"/>
    <col min="28" max="28" width="6.7265625" style="1" customWidth="1"/>
    <col min="29" max="30" width="8.7265625" style="1" customWidth="1"/>
    <col min="31" max="31" width="6.7265625" style="1" customWidth="1"/>
    <col min="32" max="33" width="8.7265625" style="1" customWidth="1"/>
    <col min="34" max="34" width="6.7265625" style="1" customWidth="1"/>
    <col min="35" max="36" width="8.7265625" style="1" customWidth="1"/>
    <col min="37" max="37" width="6.7265625" style="1" customWidth="1"/>
    <col min="38" max="38" width="8.7265625" style="1" customWidth="1"/>
    <col min="39" max="39" width="10.7265625" style="1" customWidth="1"/>
    <col min="40" max="40" width="9.54296875" style="1" customWidth="1"/>
    <col min="41" max="41" width="10.81640625" style="1" customWidth="1"/>
    <col min="42" max="42" width="12.453125" style="1" customWidth="1"/>
    <col min="43" max="44" width="14.54296875" style="1" customWidth="1"/>
    <col min="45" max="46" width="13.7265625" style="1" customWidth="1"/>
    <col min="47" max="16384" width="11.453125" style="1"/>
  </cols>
  <sheetData>
    <row r="2" spans="1:46" ht="18" customHeight="1" x14ac:dyDescent="0.4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</row>
    <row r="4" spans="1:46" ht="24" customHeight="1" x14ac:dyDescent="0.25">
      <c r="A4" s="2" t="s">
        <v>1</v>
      </c>
      <c r="B4" s="2" t="s">
        <v>2</v>
      </c>
      <c r="C4" s="68" t="s">
        <v>3</v>
      </c>
      <c r="D4" s="68"/>
      <c r="E4" s="68"/>
      <c r="F4" s="68" t="s">
        <v>4</v>
      </c>
      <c r="G4" s="68"/>
      <c r="H4" s="68"/>
      <c r="I4" s="68" t="s">
        <v>5</v>
      </c>
      <c r="J4" s="68"/>
      <c r="K4" s="68"/>
      <c r="L4" s="68" t="s">
        <v>6</v>
      </c>
      <c r="M4" s="68"/>
      <c r="N4" s="68"/>
      <c r="O4" s="68" t="s">
        <v>7</v>
      </c>
      <c r="P4" s="68"/>
      <c r="Q4" s="68"/>
      <c r="R4" s="68" t="s">
        <v>8</v>
      </c>
      <c r="S4" s="68"/>
      <c r="T4" s="68"/>
      <c r="U4" s="68" t="s">
        <v>9</v>
      </c>
      <c r="V4" s="68"/>
      <c r="W4" s="68"/>
      <c r="X4" s="68" t="s">
        <v>10</v>
      </c>
      <c r="Y4" s="68"/>
      <c r="Z4" s="68"/>
      <c r="AA4" s="68" t="s">
        <v>11</v>
      </c>
      <c r="AB4" s="68"/>
      <c r="AC4" s="68"/>
      <c r="AD4" s="68" t="s">
        <v>12</v>
      </c>
      <c r="AE4" s="68"/>
      <c r="AF4" s="68"/>
      <c r="AG4" s="68" t="s">
        <v>13</v>
      </c>
      <c r="AH4" s="68"/>
      <c r="AI4" s="68"/>
      <c r="AJ4" s="68" t="s">
        <v>14</v>
      </c>
      <c r="AK4" s="68"/>
      <c r="AL4" s="68"/>
      <c r="AM4" s="68" t="s">
        <v>15</v>
      </c>
      <c r="AN4" s="68"/>
      <c r="AO4" s="3" t="s">
        <v>16</v>
      </c>
      <c r="AP4" s="4" t="s">
        <v>17</v>
      </c>
      <c r="AQ4" s="4" t="s">
        <v>18</v>
      </c>
      <c r="AR4" s="4" t="s">
        <v>19</v>
      </c>
      <c r="AS4" s="4" t="s">
        <v>20</v>
      </c>
      <c r="AT4" s="5" t="s">
        <v>21</v>
      </c>
    </row>
    <row r="5" spans="1:46" ht="12.75" customHeight="1" x14ac:dyDescent="0.3">
      <c r="A5" s="6" t="s">
        <v>22</v>
      </c>
      <c r="B5" s="7" t="s">
        <v>23</v>
      </c>
      <c r="C5" s="8">
        <v>0</v>
      </c>
      <c r="D5" s="8">
        <v>1.4240999999999999</v>
      </c>
      <c r="E5" s="9">
        <f t="shared" ref="E5:E29" si="0">C5/D5</f>
        <v>0</v>
      </c>
      <c r="F5" s="10">
        <v>0</v>
      </c>
      <c r="G5" s="11">
        <v>1.3817999999999999</v>
      </c>
      <c r="H5" s="9">
        <f t="shared" ref="H5:H29" si="1">F5/G5</f>
        <v>0</v>
      </c>
      <c r="I5" s="8">
        <v>420.5</v>
      </c>
      <c r="J5" s="8">
        <v>1.3982000000000001</v>
      </c>
      <c r="K5" s="9">
        <f t="shared" ref="K5:K29" si="2">I5/J5</f>
        <v>300.74381347446717</v>
      </c>
      <c r="L5" s="10">
        <v>0</v>
      </c>
      <c r="M5" s="11">
        <v>1.4550000000000001</v>
      </c>
      <c r="N5" s="9">
        <f t="shared" ref="N5:N29" si="3">L5/M5</f>
        <v>0</v>
      </c>
      <c r="O5" s="8">
        <v>0</v>
      </c>
      <c r="P5" s="8">
        <v>1.5137</v>
      </c>
      <c r="Q5" s="9">
        <f t="shared" ref="Q5:Q29" si="4">O5/P5</f>
        <v>0</v>
      </c>
      <c r="R5" s="10">
        <v>0</v>
      </c>
      <c r="S5" s="11">
        <v>1.4858</v>
      </c>
      <c r="T5" s="9">
        <f t="shared" ref="T5:T29" si="5">R5/S5</f>
        <v>0</v>
      </c>
      <c r="U5" s="8">
        <v>0</v>
      </c>
      <c r="V5" s="8">
        <v>1.4794</v>
      </c>
      <c r="W5" s="9">
        <f t="shared" ref="W5:W29" si="6">U5/V5</f>
        <v>0</v>
      </c>
      <c r="X5" s="8">
        <v>0</v>
      </c>
      <c r="Y5" s="8">
        <v>1.4992000000000001</v>
      </c>
      <c r="Z5" s="12">
        <f t="shared" ref="Z5:Z29" si="7">X5/Y5</f>
        <v>0</v>
      </c>
      <c r="AA5" s="10">
        <v>343.1</v>
      </c>
      <c r="AB5" s="11">
        <v>1.508</v>
      </c>
      <c r="AC5" s="9">
        <f t="shared" ref="AC5:AC29" si="8">AA5/AB5</f>
        <v>227.51989389920425</v>
      </c>
      <c r="AD5" s="8">
        <v>0</v>
      </c>
      <c r="AE5" s="8">
        <v>1.5213000000000001</v>
      </c>
      <c r="AF5" s="12">
        <f t="shared" ref="AF5:AF29" si="9">AD5/AE5</f>
        <v>0</v>
      </c>
      <c r="AG5" s="10">
        <v>0</v>
      </c>
      <c r="AH5" s="11">
        <v>1.5741000000000001</v>
      </c>
      <c r="AI5" s="9">
        <f t="shared" ref="AI5:AI29" si="10">AG5/AH5</f>
        <v>0</v>
      </c>
      <c r="AJ5" s="8">
        <v>0</v>
      </c>
      <c r="AK5" s="8">
        <v>1.5378000000000001</v>
      </c>
      <c r="AL5" s="12">
        <f t="shared" ref="AL5:AL29" si="11">AJ5/AK5</f>
        <v>0</v>
      </c>
      <c r="AM5" s="13">
        <f t="shared" ref="AM5:AM23" si="12">C5+F5+I5+L5+O5+R5+U5+X5+AA5+AD5+AG5+AJ5</f>
        <v>763.6</v>
      </c>
      <c r="AN5" s="12">
        <f t="shared" ref="AN5:AN29" si="13">E5+H5+K5+N5+Q5+T5+W5+Z5+AC5+AF5+AI5+AL5</f>
        <v>528.26370737367142</v>
      </c>
      <c r="AO5" s="14">
        <v>0</v>
      </c>
      <c r="AP5" s="15">
        <f t="shared" ref="AP5:AP29" si="14">AN5*(1-AO5)</f>
        <v>528.26370737367142</v>
      </c>
      <c r="AQ5" s="16">
        <v>0</v>
      </c>
      <c r="AR5" s="17">
        <f t="shared" ref="AR5:AR29" si="15">AN5*AQ5</f>
        <v>0</v>
      </c>
      <c r="AS5" s="18">
        <v>0.15</v>
      </c>
      <c r="AT5" s="19">
        <f t="shared" ref="AT5:AT29" si="16">IF(AS5*AP5&gt;AR5,AR5,AS5*AP5)</f>
        <v>0</v>
      </c>
    </row>
    <row r="6" spans="1:46" ht="12.75" customHeight="1" x14ac:dyDescent="0.3">
      <c r="A6" s="6" t="s">
        <v>24</v>
      </c>
      <c r="B6" s="7" t="s">
        <v>23</v>
      </c>
      <c r="C6" s="20">
        <v>0</v>
      </c>
      <c r="D6" s="20">
        <f>$D$5</f>
        <v>1.4240999999999999</v>
      </c>
      <c r="E6" s="21">
        <f t="shared" si="0"/>
        <v>0</v>
      </c>
      <c r="F6" s="22">
        <v>0</v>
      </c>
      <c r="G6" s="20">
        <f>$G$5</f>
        <v>1.3817999999999999</v>
      </c>
      <c r="H6" s="21">
        <f t="shared" si="1"/>
        <v>0</v>
      </c>
      <c r="I6" s="20">
        <v>0</v>
      </c>
      <c r="J6" s="20">
        <f>$J$5</f>
        <v>1.3982000000000001</v>
      </c>
      <c r="K6" s="21">
        <f t="shared" si="2"/>
        <v>0</v>
      </c>
      <c r="L6" s="22">
        <v>0</v>
      </c>
      <c r="M6" s="20">
        <f>$M$5</f>
        <v>1.4550000000000001</v>
      </c>
      <c r="N6" s="21">
        <f t="shared" si="3"/>
        <v>0</v>
      </c>
      <c r="O6" s="20">
        <v>0</v>
      </c>
      <c r="P6" s="20">
        <f>$P$5</f>
        <v>1.5137</v>
      </c>
      <c r="Q6" s="21">
        <f t="shared" si="4"/>
        <v>0</v>
      </c>
      <c r="R6" s="22">
        <v>0</v>
      </c>
      <c r="S6" s="20">
        <f>$S$5</f>
        <v>1.4858</v>
      </c>
      <c r="T6" s="21">
        <f t="shared" si="5"/>
        <v>0</v>
      </c>
      <c r="U6" s="20">
        <v>0</v>
      </c>
      <c r="V6" s="20">
        <f>$V$5</f>
        <v>1.4794</v>
      </c>
      <c r="W6" s="21">
        <f t="shared" si="6"/>
        <v>0</v>
      </c>
      <c r="X6" s="20">
        <v>0</v>
      </c>
      <c r="Y6" s="20">
        <f>$Y$5</f>
        <v>1.4992000000000001</v>
      </c>
      <c r="Z6" s="23">
        <f t="shared" si="7"/>
        <v>0</v>
      </c>
      <c r="AA6" s="22">
        <v>0</v>
      </c>
      <c r="AB6" s="20">
        <f>$AB$5</f>
        <v>1.508</v>
      </c>
      <c r="AC6" s="21">
        <f t="shared" si="8"/>
        <v>0</v>
      </c>
      <c r="AD6" s="20">
        <v>0</v>
      </c>
      <c r="AE6" s="20">
        <f>$AE$5</f>
        <v>1.5213000000000001</v>
      </c>
      <c r="AF6" s="23">
        <f t="shared" si="9"/>
        <v>0</v>
      </c>
      <c r="AG6" s="22">
        <v>0</v>
      </c>
      <c r="AH6" s="20">
        <f>$AH$5</f>
        <v>1.5741000000000001</v>
      </c>
      <c r="AI6" s="21">
        <f t="shared" si="10"/>
        <v>0</v>
      </c>
      <c r="AJ6" s="20">
        <v>0</v>
      </c>
      <c r="AK6" s="20">
        <f>$AK$5</f>
        <v>1.5378000000000001</v>
      </c>
      <c r="AL6" s="23">
        <f t="shared" si="11"/>
        <v>0</v>
      </c>
      <c r="AM6" s="24">
        <f t="shared" si="12"/>
        <v>0</v>
      </c>
      <c r="AN6" s="23">
        <f t="shared" si="13"/>
        <v>0</v>
      </c>
      <c r="AO6" s="14">
        <v>0</v>
      </c>
      <c r="AP6" s="15">
        <f t="shared" si="14"/>
        <v>0</v>
      </c>
      <c r="AQ6" s="16">
        <v>0.15</v>
      </c>
      <c r="AR6" s="17">
        <f t="shared" si="15"/>
        <v>0</v>
      </c>
      <c r="AS6" s="18">
        <v>0.15</v>
      </c>
      <c r="AT6" s="19">
        <f t="shared" si="16"/>
        <v>0</v>
      </c>
    </row>
    <row r="7" spans="1:46" ht="14.65" customHeight="1" x14ac:dyDescent="0.3">
      <c r="A7" s="6" t="s">
        <v>24</v>
      </c>
      <c r="B7" s="7" t="s">
        <v>23</v>
      </c>
      <c r="C7" s="8">
        <v>0</v>
      </c>
      <c r="D7" s="8">
        <f>$D$5</f>
        <v>1.4240999999999999</v>
      </c>
      <c r="E7" s="9">
        <f t="shared" si="0"/>
        <v>0</v>
      </c>
      <c r="F7" s="10">
        <v>0</v>
      </c>
      <c r="G7" s="8">
        <f>$G$5</f>
        <v>1.3817999999999999</v>
      </c>
      <c r="H7" s="9">
        <f t="shared" si="1"/>
        <v>0</v>
      </c>
      <c r="I7" s="8">
        <v>0</v>
      </c>
      <c r="J7" s="8">
        <f>$J$5</f>
        <v>1.3982000000000001</v>
      </c>
      <c r="K7" s="9">
        <f t="shared" si="2"/>
        <v>0</v>
      </c>
      <c r="L7" s="10">
        <v>0</v>
      </c>
      <c r="M7" s="8">
        <f>$M$5</f>
        <v>1.4550000000000001</v>
      </c>
      <c r="N7" s="9">
        <f t="shared" si="3"/>
        <v>0</v>
      </c>
      <c r="O7" s="8">
        <v>0</v>
      </c>
      <c r="P7" s="8">
        <f>$P$5</f>
        <v>1.5137</v>
      </c>
      <c r="Q7" s="9">
        <f t="shared" si="4"/>
        <v>0</v>
      </c>
      <c r="R7" s="10">
        <v>0</v>
      </c>
      <c r="S7" s="8">
        <f>$S$5</f>
        <v>1.4858</v>
      </c>
      <c r="T7" s="9">
        <f t="shared" si="5"/>
        <v>0</v>
      </c>
      <c r="U7" s="8">
        <v>0</v>
      </c>
      <c r="V7" s="8">
        <f>$V$5</f>
        <v>1.4794</v>
      </c>
      <c r="W7" s="9">
        <f t="shared" si="6"/>
        <v>0</v>
      </c>
      <c r="X7" s="8">
        <v>0</v>
      </c>
      <c r="Y7" s="8">
        <f>$Y$5</f>
        <v>1.4992000000000001</v>
      </c>
      <c r="Z7" s="12">
        <f t="shared" si="7"/>
        <v>0</v>
      </c>
      <c r="AA7" s="10">
        <v>0</v>
      </c>
      <c r="AB7" s="8">
        <f>$AB$5</f>
        <v>1.508</v>
      </c>
      <c r="AC7" s="9">
        <f t="shared" si="8"/>
        <v>0</v>
      </c>
      <c r="AD7" s="8">
        <v>0</v>
      </c>
      <c r="AE7" s="8">
        <f>$AE$5</f>
        <v>1.5213000000000001</v>
      </c>
      <c r="AF7" s="12">
        <f t="shared" si="9"/>
        <v>0</v>
      </c>
      <c r="AG7" s="10">
        <v>0</v>
      </c>
      <c r="AH7" s="8">
        <f>$AH$5</f>
        <v>1.5741000000000001</v>
      </c>
      <c r="AI7" s="9">
        <f t="shared" si="10"/>
        <v>0</v>
      </c>
      <c r="AJ7" s="8">
        <v>0</v>
      </c>
      <c r="AK7" s="8">
        <f>$AK$5</f>
        <v>1.5378000000000001</v>
      </c>
      <c r="AL7" s="12">
        <f t="shared" si="11"/>
        <v>0</v>
      </c>
      <c r="AM7" s="13">
        <f t="shared" si="12"/>
        <v>0</v>
      </c>
      <c r="AN7" s="12">
        <f t="shared" si="13"/>
        <v>0</v>
      </c>
      <c r="AO7" s="14">
        <v>0</v>
      </c>
      <c r="AP7" s="15">
        <f t="shared" si="14"/>
        <v>0</v>
      </c>
      <c r="AQ7" s="16">
        <v>0.15</v>
      </c>
      <c r="AR7" s="17">
        <f t="shared" si="15"/>
        <v>0</v>
      </c>
      <c r="AS7" s="18">
        <v>0.15</v>
      </c>
      <c r="AT7" s="19">
        <f t="shared" si="16"/>
        <v>0</v>
      </c>
    </row>
    <row r="8" spans="1:46" ht="14.65" customHeight="1" x14ac:dyDescent="0.3">
      <c r="A8" s="6" t="s">
        <v>24</v>
      </c>
      <c r="B8" s="7" t="s">
        <v>23</v>
      </c>
      <c r="C8" s="20">
        <v>0</v>
      </c>
      <c r="D8" s="20">
        <f>$D$5</f>
        <v>1.4240999999999999</v>
      </c>
      <c r="E8" s="21">
        <f t="shared" si="0"/>
        <v>0</v>
      </c>
      <c r="F8" s="22">
        <v>0</v>
      </c>
      <c r="G8" s="20">
        <f>$G$5</f>
        <v>1.3817999999999999</v>
      </c>
      <c r="H8" s="21">
        <f t="shared" si="1"/>
        <v>0</v>
      </c>
      <c r="I8" s="20">
        <v>0</v>
      </c>
      <c r="J8" s="20">
        <f>$J$5</f>
        <v>1.3982000000000001</v>
      </c>
      <c r="K8" s="21">
        <f t="shared" si="2"/>
        <v>0</v>
      </c>
      <c r="L8" s="22">
        <v>0</v>
      </c>
      <c r="M8" s="20">
        <f>$M$5</f>
        <v>1.4550000000000001</v>
      </c>
      <c r="N8" s="21">
        <f t="shared" si="3"/>
        <v>0</v>
      </c>
      <c r="O8" s="20">
        <v>0</v>
      </c>
      <c r="P8" s="20">
        <f>$P$5</f>
        <v>1.5137</v>
      </c>
      <c r="Q8" s="21">
        <f t="shared" si="4"/>
        <v>0</v>
      </c>
      <c r="R8" s="22">
        <v>0</v>
      </c>
      <c r="S8" s="20">
        <f>$S$5</f>
        <v>1.4858</v>
      </c>
      <c r="T8" s="21">
        <f t="shared" si="5"/>
        <v>0</v>
      </c>
      <c r="U8" s="20">
        <v>0</v>
      </c>
      <c r="V8" s="20">
        <f>$V$5</f>
        <v>1.4794</v>
      </c>
      <c r="W8" s="21">
        <f t="shared" si="6"/>
        <v>0</v>
      </c>
      <c r="X8" s="20">
        <v>0</v>
      </c>
      <c r="Y8" s="20">
        <f>$Y$5</f>
        <v>1.4992000000000001</v>
      </c>
      <c r="Z8" s="23">
        <f t="shared" si="7"/>
        <v>0</v>
      </c>
      <c r="AA8" s="22">
        <v>0</v>
      </c>
      <c r="AB8" s="20">
        <f>$AB$5</f>
        <v>1.508</v>
      </c>
      <c r="AC8" s="21">
        <f t="shared" si="8"/>
        <v>0</v>
      </c>
      <c r="AD8" s="20">
        <v>0</v>
      </c>
      <c r="AE8" s="20">
        <f>$AE$5</f>
        <v>1.5213000000000001</v>
      </c>
      <c r="AF8" s="23">
        <f t="shared" si="9"/>
        <v>0</v>
      </c>
      <c r="AG8" s="22">
        <v>0</v>
      </c>
      <c r="AH8" s="20">
        <f>$AH$5</f>
        <v>1.5741000000000001</v>
      </c>
      <c r="AI8" s="21">
        <f t="shared" si="10"/>
        <v>0</v>
      </c>
      <c r="AJ8" s="20">
        <v>0</v>
      </c>
      <c r="AK8" s="20">
        <f>$AK$5</f>
        <v>1.5378000000000001</v>
      </c>
      <c r="AL8" s="23">
        <f t="shared" si="11"/>
        <v>0</v>
      </c>
      <c r="AM8" s="24">
        <f t="shared" si="12"/>
        <v>0</v>
      </c>
      <c r="AN8" s="23">
        <f t="shared" si="13"/>
        <v>0</v>
      </c>
      <c r="AO8" s="14">
        <v>0</v>
      </c>
      <c r="AP8" s="15">
        <f t="shared" si="14"/>
        <v>0</v>
      </c>
      <c r="AQ8" s="16">
        <v>0.15</v>
      </c>
      <c r="AR8" s="17">
        <f t="shared" si="15"/>
        <v>0</v>
      </c>
      <c r="AS8" s="18">
        <v>0.15</v>
      </c>
      <c r="AT8" s="19">
        <f t="shared" si="16"/>
        <v>0</v>
      </c>
    </row>
    <row r="9" spans="1:46" ht="14.65" customHeight="1" x14ac:dyDescent="0.3">
      <c r="A9" s="6" t="s">
        <v>24</v>
      </c>
      <c r="B9" s="7" t="s">
        <v>23</v>
      </c>
      <c r="C9" s="8">
        <v>0</v>
      </c>
      <c r="D9" s="8">
        <f>$D$5</f>
        <v>1.4240999999999999</v>
      </c>
      <c r="E9" s="9">
        <f t="shared" si="0"/>
        <v>0</v>
      </c>
      <c r="F9" s="10">
        <v>0</v>
      </c>
      <c r="G9" s="8">
        <f>$G$5</f>
        <v>1.3817999999999999</v>
      </c>
      <c r="H9" s="9">
        <f t="shared" si="1"/>
        <v>0</v>
      </c>
      <c r="I9" s="8">
        <v>0</v>
      </c>
      <c r="J9" s="8">
        <f>$J$5</f>
        <v>1.3982000000000001</v>
      </c>
      <c r="K9" s="9">
        <f t="shared" si="2"/>
        <v>0</v>
      </c>
      <c r="L9" s="10">
        <v>0</v>
      </c>
      <c r="M9" s="8">
        <f>$M$5</f>
        <v>1.4550000000000001</v>
      </c>
      <c r="N9" s="9">
        <f t="shared" si="3"/>
        <v>0</v>
      </c>
      <c r="O9" s="8">
        <v>0</v>
      </c>
      <c r="P9" s="8">
        <f>$P$5</f>
        <v>1.5137</v>
      </c>
      <c r="Q9" s="9">
        <f t="shared" si="4"/>
        <v>0</v>
      </c>
      <c r="R9" s="10">
        <v>0</v>
      </c>
      <c r="S9" s="8">
        <f>$S$5</f>
        <v>1.4858</v>
      </c>
      <c r="T9" s="9">
        <f t="shared" si="5"/>
        <v>0</v>
      </c>
      <c r="U9" s="8">
        <v>0</v>
      </c>
      <c r="V9" s="8">
        <f>$V$5</f>
        <v>1.4794</v>
      </c>
      <c r="W9" s="9">
        <f t="shared" si="6"/>
        <v>0</v>
      </c>
      <c r="X9" s="8">
        <v>0</v>
      </c>
      <c r="Y9" s="8">
        <f>$Y$5</f>
        <v>1.4992000000000001</v>
      </c>
      <c r="Z9" s="12">
        <f t="shared" si="7"/>
        <v>0</v>
      </c>
      <c r="AA9" s="10">
        <v>0</v>
      </c>
      <c r="AB9" s="8">
        <f>$AB$5</f>
        <v>1.508</v>
      </c>
      <c r="AC9" s="9">
        <f t="shared" si="8"/>
        <v>0</v>
      </c>
      <c r="AD9" s="8">
        <v>0</v>
      </c>
      <c r="AE9" s="8">
        <f>$AE$5</f>
        <v>1.5213000000000001</v>
      </c>
      <c r="AF9" s="12">
        <f t="shared" si="9"/>
        <v>0</v>
      </c>
      <c r="AG9" s="10">
        <v>0</v>
      </c>
      <c r="AH9" s="8">
        <f>$AH$5</f>
        <v>1.5741000000000001</v>
      </c>
      <c r="AI9" s="9">
        <f t="shared" si="10"/>
        <v>0</v>
      </c>
      <c r="AJ9" s="8">
        <v>0</v>
      </c>
      <c r="AK9" s="8">
        <f>$AK$5</f>
        <v>1.5378000000000001</v>
      </c>
      <c r="AL9" s="12">
        <f t="shared" si="11"/>
        <v>0</v>
      </c>
      <c r="AM9" s="13">
        <f t="shared" si="12"/>
        <v>0</v>
      </c>
      <c r="AN9" s="12">
        <f t="shared" si="13"/>
        <v>0</v>
      </c>
      <c r="AO9" s="14">
        <v>0</v>
      </c>
      <c r="AP9" s="15">
        <f t="shared" si="14"/>
        <v>0</v>
      </c>
      <c r="AQ9" s="16">
        <v>0.15</v>
      </c>
      <c r="AR9" s="17">
        <f t="shared" si="15"/>
        <v>0</v>
      </c>
      <c r="AS9" s="18">
        <v>0.15</v>
      </c>
      <c r="AT9" s="19">
        <f t="shared" si="16"/>
        <v>0</v>
      </c>
    </row>
    <row r="10" spans="1:46" ht="12.75" customHeight="1" x14ac:dyDescent="0.3">
      <c r="A10" s="6" t="s">
        <v>24</v>
      </c>
      <c r="B10" s="7" t="s">
        <v>25</v>
      </c>
      <c r="C10" s="20">
        <v>0</v>
      </c>
      <c r="D10" s="20">
        <v>1.5412300000000001</v>
      </c>
      <c r="E10" s="21">
        <f t="shared" si="0"/>
        <v>0</v>
      </c>
      <c r="F10" s="22">
        <v>0</v>
      </c>
      <c r="G10" s="20">
        <v>1.53241</v>
      </c>
      <c r="H10" s="21">
        <f t="shared" si="1"/>
        <v>0</v>
      </c>
      <c r="I10" s="20">
        <v>0</v>
      </c>
      <c r="J10" s="20">
        <v>1.4720900000000001</v>
      </c>
      <c r="K10" s="21">
        <f t="shared" si="2"/>
        <v>0</v>
      </c>
      <c r="L10" s="22">
        <v>0</v>
      </c>
      <c r="M10" s="20">
        <v>1.45601</v>
      </c>
      <c r="N10" s="21">
        <f t="shared" si="3"/>
        <v>0</v>
      </c>
      <c r="O10" s="20">
        <v>0</v>
      </c>
      <c r="P10" s="20">
        <v>1.4626000000000001</v>
      </c>
      <c r="Q10" s="21">
        <f t="shared" si="4"/>
        <v>0</v>
      </c>
      <c r="R10" s="22">
        <v>0</v>
      </c>
      <c r="S10" s="20">
        <v>1.4500299999999999</v>
      </c>
      <c r="T10" s="21">
        <f t="shared" si="5"/>
        <v>0</v>
      </c>
      <c r="U10" s="20">
        <v>0</v>
      </c>
      <c r="V10" s="20">
        <v>1.44262</v>
      </c>
      <c r="W10" s="21">
        <f t="shared" si="6"/>
        <v>0</v>
      </c>
      <c r="X10" s="20">
        <v>0</v>
      </c>
      <c r="Y10" s="20">
        <v>1.45644</v>
      </c>
      <c r="Z10" s="23">
        <f t="shared" si="7"/>
        <v>0</v>
      </c>
      <c r="AA10" s="22">
        <v>0</v>
      </c>
      <c r="AB10" s="20">
        <v>1.4678800000000001</v>
      </c>
      <c r="AC10" s="21">
        <f t="shared" si="8"/>
        <v>0</v>
      </c>
      <c r="AD10" s="20">
        <v>0</v>
      </c>
      <c r="AE10" s="20">
        <v>1.4624300000000001</v>
      </c>
      <c r="AF10" s="23">
        <f t="shared" si="9"/>
        <v>0</v>
      </c>
      <c r="AG10" s="22">
        <v>0</v>
      </c>
      <c r="AH10" s="20">
        <v>1.45374</v>
      </c>
      <c r="AI10" s="21">
        <f t="shared" si="10"/>
        <v>0</v>
      </c>
      <c r="AJ10" s="20">
        <v>0</v>
      </c>
      <c r="AK10" s="20">
        <v>1.4137999999999999</v>
      </c>
      <c r="AL10" s="23">
        <f t="shared" si="11"/>
        <v>0</v>
      </c>
      <c r="AM10" s="24">
        <f t="shared" si="12"/>
        <v>0</v>
      </c>
      <c r="AN10" s="23">
        <f t="shared" si="13"/>
        <v>0</v>
      </c>
      <c r="AO10" s="14">
        <v>0</v>
      </c>
      <c r="AP10" s="15">
        <f t="shared" si="14"/>
        <v>0</v>
      </c>
      <c r="AQ10" s="16">
        <v>0.15</v>
      </c>
      <c r="AR10" s="17">
        <f t="shared" si="15"/>
        <v>0</v>
      </c>
      <c r="AS10" s="18">
        <v>0.15</v>
      </c>
      <c r="AT10" s="19">
        <f t="shared" si="16"/>
        <v>0</v>
      </c>
    </row>
    <row r="11" spans="1:46" ht="12.75" customHeight="1" x14ac:dyDescent="0.3">
      <c r="A11" s="6" t="s">
        <v>24</v>
      </c>
      <c r="B11" s="7" t="s">
        <v>25</v>
      </c>
      <c r="C11" s="8">
        <v>0</v>
      </c>
      <c r="D11" s="8">
        <f>$D$10</f>
        <v>1.5412300000000001</v>
      </c>
      <c r="E11" s="9">
        <f t="shared" si="0"/>
        <v>0</v>
      </c>
      <c r="F11" s="10">
        <v>0</v>
      </c>
      <c r="G11" s="8">
        <f>$G$10</f>
        <v>1.53241</v>
      </c>
      <c r="H11" s="9">
        <f t="shared" si="1"/>
        <v>0</v>
      </c>
      <c r="I11" s="8">
        <v>0</v>
      </c>
      <c r="J11" s="8">
        <f>$J$10</f>
        <v>1.4720900000000001</v>
      </c>
      <c r="K11" s="9">
        <f t="shared" si="2"/>
        <v>0</v>
      </c>
      <c r="L11" s="10">
        <v>0</v>
      </c>
      <c r="M11" s="8">
        <f>$M$10</f>
        <v>1.45601</v>
      </c>
      <c r="N11" s="9">
        <f t="shared" si="3"/>
        <v>0</v>
      </c>
      <c r="O11" s="8">
        <v>0</v>
      </c>
      <c r="P11" s="8">
        <f>$P$10</f>
        <v>1.4626000000000001</v>
      </c>
      <c r="Q11" s="9">
        <f t="shared" si="4"/>
        <v>0</v>
      </c>
      <c r="R11" s="10">
        <v>0</v>
      </c>
      <c r="S11" s="8">
        <f>$S$10</f>
        <v>1.4500299999999999</v>
      </c>
      <c r="T11" s="9">
        <f t="shared" si="5"/>
        <v>0</v>
      </c>
      <c r="U11" s="8">
        <v>0</v>
      </c>
      <c r="V11" s="8">
        <f>$V$10</f>
        <v>1.44262</v>
      </c>
      <c r="W11" s="9">
        <f t="shared" si="6"/>
        <v>0</v>
      </c>
      <c r="X11" s="8">
        <v>0</v>
      </c>
      <c r="Y11" s="8">
        <f>$Y$10</f>
        <v>1.45644</v>
      </c>
      <c r="Z11" s="12">
        <f t="shared" si="7"/>
        <v>0</v>
      </c>
      <c r="AA11" s="10">
        <v>0</v>
      </c>
      <c r="AB11" s="8">
        <f>$AB$10</f>
        <v>1.4678800000000001</v>
      </c>
      <c r="AC11" s="9">
        <f t="shared" si="8"/>
        <v>0</v>
      </c>
      <c r="AD11" s="8">
        <v>0</v>
      </c>
      <c r="AE11" s="8">
        <f>$AE$10</f>
        <v>1.4624300000000001</v>
      </c>
      <c r="AF11" s="12">
        <f t="shared" si="9"/>
        <v>0</v>
      </c>
      <c r="AG11" s="10">
        <v>0</v>
      </c>
      <c r="AH11" s="8">
        <f>$AH$10</f>
        <v>1.45374</v>
      </c>
      <c r="AI11" s="9">
        <f t="shared" si="10"/>
        <v>0</v>
      </c>
      <c r="AJ11" s="8">
        <v>0</v>
      </c>
      <c r="AK11" s="8">
        <f>$AK$10</f>
        <v>1.4137999999999999</v>
      </c>
      <c r="AL11" s="12">
        <f t="shared" si="11"/>
        <v>0</v>
      </c>
      <c r="AM11" s="13">
        <f t="shared" si="12"/>
        <v>0</v>
      </c>
      <c r="AN11" s="12">
        <f t="shared" si="13"/>
        <v>0</v>
      </c>
      <c r="AO11" s="14">
        <v>0</v>
      </c>
      <c r="AP11" s="15">
        <f t="shared" si="14"/>
        <v>0</v>
      </c>
      <c r="AQ11" s="16">
        <v>0.15</v>
      </c>
      <c r="AR11" s="17">
        <f t="shared" si="15"/>
        <v>0</v>
      </c>
      <c r="AS11" s="18">
        <v>0.15</v>
      </c>
      <c r="AT11" s="19">
        <f t="shared" si="16"/>
        <v>0</v>
      </c>
    </row>
    <row r="12" spans="1:46" ht="12.75" customHeight="1" x14ac:dyDescent="0.3">
      <c r="A12" s="6" t="s">
        <v>24</v>
      </c>
      <c r="B12" s="7" t="s">
        <v>25</v>
      </c>
      <c r="C12" s="20">
        <v>0</v>
      </c>
      <c r="D12" s="20">
        <f>$D$10</f>
        <v>1.5412300000000001</v>
      </c>
      <c r="E12" s="21">
        <f t="shared" si="0"/>
        <v>0</v>
      </c>
      <c r="F12" s="22">
        <v>0</v>
      </c>
      <c r="G12" s="20">
        <f>$G$10</f>
        <v>1.53241</v>
      </c>
      <c r="H12" s="21">
        <f t="shared" si="1"/>
        <v>0</v>
      </c>
      <c r="I12" s="20">
        <v>0</v>
      </c>
      <c r="J12" s="20">
        <f>$J$10</f>
        <v>1.4720900000000001</v>
      </c>
      <c r="K12" s="21">
        <f t="shared" si="2"/>
        <v>0</v>
      </c>
      <c r="L12" s="22">
        <v>0</v>
      </c>
      <c r="M12" s="20">
        <f>$M$10</f>
        <v>1.45601</v>
      </c>
      <c r="N12" s="21">
        <f t="shared" si="3"/>
        <v>0</v>
      </c>
      <c r="O12" s="20">
        <v>0</v>
      </c>
      <c r="P12" s="20">
        <f>$P$10</f>
        <v>1.4626000000000001</v>
      </c>
      <c r="Q12" s="21">
        <f t="shared" si="4"/>
        <v>0</v>
      </c>
      <c r="R12" s="22">
        <v>0</v>
      </c>
      <c r="S12" s="20">
        <f>$S$10</f>
        <v>1.4500299999999999</v>
      </c>
      <c r="T12" s="21">
        <f t="shared" si="5"/>
        <v>0</v>
      </c>
      <c r="U12" s="20">
        <v>0</v>
      </c>
      <c r="V12" s="20">
        <f>$V$10</f>
        <v>1.44262</v>
      </c>
      <c r="W12" s="21">
        <f t="shared" si="6"/>
        <v>0</v>
      </c>
      <c r="X12" s="20">
        <v>0</v>
      </c>
      <c r="Y12" s="20">
        <f>$Y$10</f>
        <v>1.45644</v>
      </c>
      <c r="Z12" s="23">
        <f t="shared" si="7"/>
        <v>0</v>
      </c>
      <c r="AA12" s="22">
        <v>0</v>
      </c>
      <c r="AB12" s="20">
        <f>$AB$10</f>
        <v>1.4678800000000001</v>
      </c>
      <c r="AC12" s="21">
        <f t="shared" si="8"/>
        <v>0</v>
      </c>
      <c r="AD12" s="20">
        <v>0</v>
      </c>
      <c r="AE12" s="20">
        <f>$AE$10</f>
        <v>1.4624300000000001</v>
      </c>
      <c r="AF12" s="23">
        <f t="shared" si="9"/>
        <v>0</v>
      </c>
      <c r="AG12" s="22">
        <v>0</v>
      </c>
      <c r="AH12" s="20">
        <f>$AH$10</f>
        <v>1.45374</v>
      </c>
      <c r="AI12" s="21">
        <f t="shared" si="10"/>
        <v>0</v>
      </c>
      <c r="AJ12" s="20">
        <v>0</v>
      </c>
      <c r="AK12" s="20">
        <f>$AK$10</f>
        <v>1.4137999999999999</v>
      </c>
      <c r="AL12" s="23">
        <f t="shared" si="11"/>
        <v>0</v>
      </c>
      <c r="AM12" s="24">
        <f t="shared" si="12"/>
        <v>0</v>
      </c>
      <c r="AN12" s="23">
        <f t="shared" si="13"/>
        <v>0</v>
      </c>
      <c r="AO12" s="14">
        <v>0</v>
      </c>
      <c r="AP12" s="15">
        <f t="shared" si="14"/>
        <v>0</v>
      </c>
      <c r="AQ12" s="16">
        <v>0.15</v>
      </c>
      <c r="AR12" s="17">
        <f t="shared" si="15"/>
        <v>0</v>
      </c>
      <c r="AS12" s="18">
        <v>0.15</v>
      </c>
      <c r="AT12" s="19">
        <f t="shared" si="16"/>
        <v>0</v>
      </c>
    </row>
    <row r="13" spans="1:46" ht="14.65" customHeight="1" x14ac:dyDescent="0.3">
      <c r="A13" s="6" t="s">
        <v>24</v>
      </c>
      <c r="B13" s="7" t="s">
        <v>25</v>
      </c>
      <c r="C13" s="8">
        <v>0</v>
      </c>
      <c r="D13" s="8">
        <f>$D$10</f>
        <v>1.5412300000000001</v>
      </c>
      <c r="E13" s="9">
        <f t="shared" si="0"/>
        <v>0</v>
      </c>
      <c r="F13" s="10">
        <v>0</v>
      </c>
      <c r="G13" s="8">
        <f>$G$10</f>
        <v>1.53241</v>
      </c>
      <c r="H13" s="9">
        <f t="shared" si="1"/>
        <v>0</v>
      </c>
      <c r="I13" s="8">
        <v>0</v>
      </c>
      <c r="J13" s="8">
        <f>$J$10</f>
        <v>1.4720900000000001</v>
      </c>
      <c r="K13" s="9">
        <f t="shared" si="2"/>
        <v>0</v>
      </c>
      <c r="L13" s="10">
        <v>0</v>
      </c>
      <c r="M13" s="8">
        <f>$M$10</f>
        <v>1.45601</v>
      </c>
      <c r="N13" s="9">
        <f t="shared" si="3"/>
        <v>0</v>
      </c>
      <c r="O13" s="8">
        <v>0</v>
      </c>
      <c r="P13" s="8">
        <f>$P$10</f>
        <v>1.4626000000000001</v>
      </c>
      <c r="Q13" s="9">
        <f t="shared" si="4"/>
        <v>0</v>
      </c>
      <c r="R13" s="10">
        <v>0</v>
      </c>
      <c r="S13" s="8">
        <f>$S$10</f>
        <v>1.4500299999999999</v>
      </c>
      <c r="T13" s="9">
        <f t="shared" si="5"/>
        <v>0</v>
      </c>
      <c r="U13" s="8">
        <v>0</v>
      </c>
      <c r="V13" s="8">
        <f>$V$10</f>
        <v>1.44262</v>
      </c>
      <c r="W13" s="9">
        <f t="shared" si="6"/>
        <v>0</v>
      </c>
      <c r="X13" s="8">
        <v>0</v>
      </c>
      <c r="Y13" s="8">
        <f>$Y$10</f>
        <v>1.45644</v>
      </c>
      <c r="Z13" s="12">
        <f t="shared" si="7"/>
        <v>0</v>
      </c>
      <c r="AA13" s="10">
        <v>0</v>
      </c>
      <c r="AB13" s="8">
        <f>$AB$10</f>
        <v>1.4678800000000001</v>
      </c>
      <c r="AC13" s="9">
        <f t="shared" si="8"/>
        <v>0</v>
      </c>
      <c r="AD13" s="8">
        <v>0</v>
      </c>
      <c r="AE13" s="8">
        <f>$AE$10</f>
        <v>1.4624300000000001</v>
      </c>
      <c r="AF13" s="12">
        <f t="shared" si="9"/>
        <v>0</v>
      </c>
      <c r="AG13" s="10">
        <v>0</v>
      </c>
      <c r="AH13" s="8">
        <f>$AH$10</f>
        <v>1.45374</v>
      </c>
      <c r="AI13" s="9">
        <f t="shared" si="10"/>
        <v>0</v>
      </c>
      <c r="AJ13" s="8">
        <v>0</v>
      </c>
      <c r="AK13" s="8">
        <f>$AK$10</f>
        <v>1.4137999999999999</v>
      </c>
      <c r="AL13" s="12">
        <f t="shared" si="11"/>
        <v>0</v>
      </c>
      <c r="AM13" s="13">
        <f t="shared" si="12"/>
        <v>0</v>
      </c>
      <c r="AN13" s="12">
        <f t="shared" si="13"/>
        <v>0</v>
      </c>
      <c r="AO13" s="14">
        <v>0</v>
      </c>
      <c r="AP13" s="15">
        <f t="shared" si="14"/>
        <v>0</v>
      </c>
      <c r="AQ13" s="16">
        <v>0.15</v>
      </c>
      <c r="AR13" s="17">
        <f t="shared" si="15"/>
        <v>0</v>
      </c>
      <c r="AS13" s="18">
        <v>0.15</v>
      </c>
      <c r="AT13" s="19">
        <f t="shared" si="16"/>
        <v>0</v>
      </c>
    </row>
    <row r="14" spans="1:46" ht="14.65" customHeight="1" x14ac:dyDescent="0.3">
      <c r="A14" s="6" t="s">
        <v>24</v>
      </c>
      <c r="B14" s="7" t="s">
        <v>25</v>
      </c>
      <c r="C14" s="20">
        <v>0</v>
      </c>
      <c r="D14" s="20">
        <f>$D$10</f>
        <v>1.5412300000000001</v>
      </c>
      <c r="E14" s="21">
        <f t="shared" si="0"/>
        <v>0</v>
      </c>
      <c r="F14" s="22">
        <v>0</v>
      </c>
      <c r="G14" s="20">
        <f>$G$10</f>
        <v>1.53241</v>
      </c>
      <c r="H14" s="21">
        <f t="shared" si="1"/>
        <v>0</v>
      </c>
      <c r="I14" s="20">
        <v>0</v>
      </c>
      <c r="J14" s="20">
        <f>$J$10</f>
        <v>1.4720900000000001</v>
      </c>
      <c r="K14" s="21">
        <f t="shared" si="2"/>
        <v>0</v>
      </c>
      <c r="L14" s="22">
        <v>0</v>
      </c>
      <c r="M14" s="20">
        <f>$M$10</f>
        <v>1.45601</v>
      </c>
      <c r="N14" s="21">
        <f t="shared" si="3"/>
        <v>0</v>
      </c>
      <c r="O14" s="20">
        <v>0</v>
      </c>
      <c r="P14" s="20">
        <f>$P$10</f>
        <v>1.4626000000000001</v>
      </c>
      <c r="Q14" s="21">
        <f t="shared" si="4"/>
        <v>0</v>
      </c>
      <c r="R14" s="22">
        <v>0</v>
      </c>
      <c r="S14" s="20">
        <f>$S$10</f>
        <v>1.4500299999999999</v>
      </c>
      <c r="T14" s="21">
        <f t="shared" si="5"/>
        <v>0</v>
      </c>
      <c r="U14" s="20">
        <v>0</v>
      </c>
      <c r="V14" s="20">
        <f>$V$10</f>
        <v>1.44262</v>
      </c>
      <c r="W14" s="21">
        <f t="shared" si="6"/>
        <v>0</v>
      </c>
      <c r="X14" s="20">
        <v>0</v>
      </c>
      <c r="Y14" s="20">
        <f>$Y$10</f>
        <v>1.45644</v>
      </c>
      <c r="Z14" s="23">
        <f t="shared" si="7"/>
        <v>0</v>
      </c>
      <c r="AA14" s="22">
        <v>0</v>
      </c>
      <c r="AB14" s="20">
        <f>$AB$10</f>
        <v>1.4678800000000001</v>
      </c>
      <c r="AC14" s="21">
        <f t="shared" si="8"/>
        <v>0</v>
      </c>
      <c r="AD14" s="20">
        <v>0</v>
      </c>
      <c r="AE14" s="20">
        <f>$AE$10</f>
        <v>1.4624300000000001</v>
      </c>
      <c r="AF14" s="23">
        <f t="shared" si="9"/>
        <v>0</v>
      </c>
      <c r="AG14" s="22">
        <v>0</v>
      </c>
      <c r="AH14" s="20">
        <f>$AH$10</f>
        <v>1.45374</v>
      </c>
      <c r="AI14" s="21">
        <f t="shared" si="10"/>
        <v>0</v>
      </c>
      <c r="AJ14" s="20">
        <v>0</v>
      </c>
      <c r="AK14" s="20">
        <f>$AK$10</f>
        <v>1.4137999999999999</v>
      </c>
      <c r="AL14" s="23">
        <f t="shared" si="11"/>
        <v>0</v>
      </c>
      <c r="AM14" s="24">
        <f t="shared" si="12"/>
        <v>0</v>
      </c>
      <c r="AN14" s="23">
        <f t="shared" si="13"/>
        <v>0</v>
      </c>
      <c r="AO14" s="14">
        <v>0</v>
      </c>
      <c r="AP14" s="15">
        <f t="shared" si="14"/>
        <v>0</v>
      </c>
      <c r="AQ14" s="16">
        <v>0.15</v>
      </c>
      <c r="AR14" s="17">
        <f t="shared" si="15"/>
        <v>0</v>
      </c>
      <c r="AS14" s="18">
        <v>0.15</v>
      </c>
      <c r="AT14" s="19">
        <f t="shared" si="16"/>
        <v>0</v>
      </c>
    </row>
    <row r="15" spans="1:46" ht="14.65" customHeight="1" x14ac:dyDescent="0.3">
      <c r="A15" s="6" t="s">
        <v>24</v>
      </c>
      <c r="B15" s="7" t="s">
        <v>26</v>
      </c>
      <c r="C15" s="8">
        <v>0</v>
      </c>
      <c r="D15" s="8">
        <v>1</v>
      </c>
      <c r="E15" s="9">
        <f t="shared" si="0"/>
        <v>0</v>
      </c>
      <c r="F15" s="10">
        <v>0</v>
      </c>
      <c r="G15" s="8">
        <v>1</v>
      </c>
      <c r="H15" s="9">
        <f t="shared" si="1"/>
        <v>0</v>
      </c>
      <c r="I15" s="8">
        <v>0</v>
      </c>
      <c r="J15" s="8">
        <v>1</v>
      </c>
      <c r="K15" s="9">
        <f t="shared" si="2"/>
        <v>0</v>
      </c>
      <c r="L15" s="10">
        <v>0</v>
      </c>
      <c r="M15" s="8">
        <v>1</v>
      </c>
      <c r="N15" s="9">
        <f t="shared" si="3"/>
        <v>0</v>
      </c>
      <c r="O15" s="8">
        <v>0</v>
      </c>
      <c r="P15" s="8">
        <v>1</v>
      </c>
      <c r="Q15" s="9">
        <f t="shared" si="4"/>
        <v>0</v>
      </c>
      <c r="R15" s="10">
        <v>0</v>
      </c>
      <c r="S15" s="8">
        <v>1</v>
      </c>
      <c r="T15" s="9">
        <f t="shared" si="5"/>
        <v>0</v>
      </c>
      <c r="U15" s="8">
        <v>0</v>
      </c>
      <c r="V15" s="8">
        <v>1</v>
      </c>
      <c r="W15" s="9">
        <f t="shared" si="6"/>
        <v>0</v>
      </c>
      <c r="X15" s="8">
        <v>0</v>
      </c>
      <c r="Y15" s="8">
        <v>1</v>
      </c>
      <c r="Z15" s="12">
        <f t="shared" si="7"/>
        <v>0</v>
      </c>
      <c r="AA15" s="10">
        <v>0</v>
      </c>
      <c r="AB15" s="8">
        <v>1</v>
      </c>
      <c r="AC15" s="9">
        <f t="shared" si="8"/>
        <v>0</v>
      </c>
      <c r="AD15" s="8">
        <v>0</v>
      </c>
      <c r="AE15" s="8">
        <v>1</v>
      </c>
      <c r="AF15" s="12">
        <f t="shared" si="9"/>
        <v>0</v>
      </c>
      <c r="AG15" s="10">
        <v>0</v>
      </c>
      <c r="AH15" s="8">
        <v>1</v>
      </c>
      <c r="AI15" s="9">
        <f t="shared" si="10"/>
        <v>0</v>
      </c>
      <c r="AJ15" s="8">
        <v>0</v>
      </c>
      <c r="AK15" s="8">
        <v>1</v>
      </c>
      <c r="AL15" s="12">
        <f t="shared" si="11"/>
        <v>0</v>
      </c>
      <c r="AM15" s="13">
        <f t="shared" si="12"/>
        <v>0</v>
      </c>
      <c r="AN15" s="12">
        <f t="shared" si="13"/>
        <v>0</v>
      </c>
      <c r="AO15" s="14">
        <v>0</v>
      </c>
      <c r="AP15" s="15">
        <f t="shared" si="14"/>
        <v>0</v>
      </c>
      <c r="AQ15" s="16">
        <v>0.15</v>
      </c>
      <c r="AR15" s="17">
        <f t="shared" si="15"/>
        <v>0</v>
      </c>
      <c r="AS15" s="18">
        <v>0.15</v>
      </c>
      <c r="AT15" s="19">
        <f t="shared" si="16"/>
        <v>0</v>
      </c>
    </row>
    <row r="16" spans="1:46" ht="14.65" customHeight="1" x14ac:dyDescent="0.3">
      <c r="A16" s="6" t="s">
        <v>24</v>
      </c>
      <c r="B16" s="7" t="s">
        <v>26</v>
      </c>
      <c r="C16" s="20">
        <v>0</v>
      </c>
      <c r="D16" s="20">
        <f>$D$15</f>
        <v>1</v>
      </c>
      <c r="E16" s="21">
        <f t="shared" si="0"/>
        <v>0</v>
      </c>
      <c r="F16" s="22">
        <v>0</v>
      </c>
      <c r="G16" s="20">
        <f>$G$15</f>
        <v>1</v>
      </c>
      <c r="H16" s="21">
        <f t="shared" si="1"/>
        <v>0</v>
      </c>
      <c r="I16" s="20">
        <v>0</v>
      </c>
      <c r="J16" s="20">
        <f>$J$15</f>
        <v>1</v>
      </c>
      <c r="K16" s="21">
        <f t="shared" si="2"/>
        <v>0</v>
      </c>
      <c r="L16" s="22">
        <v>0</v>
      </c>
      <c r="M16" s="20">
        <f>$M$15</f>
        <v>1</v>
      </c>
      <c r="N16" s="21">
        <f t="shared" si="3"/>
        <v>0</v>
      </c>
      <c r="O16" s="20">
        <v>0</v>
      </c>
      <c r="P16" s="20">
        <f>$P$15</f>
        <v>1</v>
      </c>
      <c r="Q16" s="21">
        <f t="shared" si="4"/>
        <v>0</v>
      </c>
      <c r="R16" s="22">
        <v>0</v>
      </c>
      <c r="S16" s="20">
        <f>$S$15</f>
        <v>1</v>
      </c>
      <c r="T16" s="21">
        <f t="shared" si="5"/>
        <v>0</v>
      </c>
      <c r="U16" s="20">
        <v>0</v>
      </c>
      <c r="V16" s="20">
        <f>$V$15</f>
        <v>1</v>
      </c>
      <c r="W16" s="21">
        <f t="shared" si="6"/>
        <v>0</v>
      </c>
      <c r="X16" s="20">
        <v>0</v>
      </c>
      <c r="Y16" s="20">
        <f>$Y$15</f>
        <v>1</v>
      </c>
      <c r="Z16" s="23">
        <f t="shared" si="7"/>
        <v>0</v>
      </c>
      <c r="AA16" s="22">
        <v>0</v>
      </c>
      <c r="AB16" s="20">
        <f>$AB$15</f>
        <v>1</v>
      </c>
      <c r="AC16" s="21">
        <f t="shared" si="8"/>
        <v>0</v>
      </c>
      <c r="AD16" s="20">
        <v>0</v>
      </c>
      <c r="AE16" s="20">
        <f>$AE$15</f>
        <v>1</v>
      </c>
      <c r="AF16" s="23">
        <f t="shared" si="9"/>
        <v>0</v>
      </c>
      <c r="AG16" s="22">
        <v>0</v>
      </c>
      <c r="AH16" s="20">
        <f>$AH$15</f>
        <v>1</v>
      </c>
      <c r="AI16" s="21">
        <f t="shared" si="10"/>
        <v>0</v>
      </c>
      <c r="AJ16" s="20">
        <v>0</v>
      </c>
      <c r="AK16" s="20">
        <f>$AK$15</f>
        <v>1</v>
      </c>
      <c r="AL16" s="23">
        <f t="shared" si="11"/>
        <v>0</v>
      </c>
      <c r="AM16" s="24">
        <f t="shared" si="12"/>
        <v>0</v>
      </c>
      <c r="AN16" s="23">
        <f t="shared" si="13"/>
        <v>0</v>
      </c>
      <c r="AO16" s="14">
        <v>0</v>
      </c>
      <c r="AP16" s="15">
        <f t="shared" si="14"/>
        <v>0</v>
      </c>
      <c r="AQ16" s="16">
        <v>0.15</v>
      </c>
      <c r="AR16" s="17">
        <f t="shared" si="15"/>
        <v>0</v>
      </c>
      <c r="AS16" s="18">
        <v>0.15</v>
      </c>
      <c r="AT16" s="19">
        <f t="shared" si="16"/>
        <v>0</v>
      </c>
    </row>
    <row r="17" spans="1:46" ht="14.65" customHeight="1" x14ac:dyDescent="0.3">
      <c r="A17" s="6" t="s">
        <v>24</v>
      </c>
      <c r="B17" s="7" t="s">
        <v>26</v>
      </c>
      <c r="C17" s="8">
        <v>0</v>
      </c>
      <c r="D17" s="8">
        <f>$D$15</f>
        <v>1</v>
      </c>
      <c r="E17" s="9">
        <f t="shared" si="0"/>
        <v>0</v>
      </c>
      <c r="F17" s="10">
        <v>0</v>
      </c>
      <c r="G17" s="8">
        <f>$G$15</f>
        <v>1</v>
      </c>
      <c r="H17" s="9">
        <f t="shared" si="1"/>
        <v>0</v>
      </c>
      <c r="I17" s="8">
        <v>0</v>
      </c>
      <c r="J17" s="8">
        <f>$J$15</f>
        <v>1</v>
      </c>
      <c r="K17" s="9">
        <f t="shared" si="2"/>
        <v>0</v>
      </c>
      <c r="L17" s="10">
        <v>0</v>
      </c>
      <c r="M17" s="8">
        <f>$M$15</f>
        <v>1</v>
      </c>
      <c r="N17" s="9">
        <f t="shared" si="3"/>
        <v>0</v>
      </c>
      <c r="O17" s="8">
        <v>0</v>
      </c>
      <c r="P17" s="8">
        <f>$P$15</f>
        <v>1</v>
      </c>
      <c r="Q17" s="9">
        <f t="shared" si="4"/>
        <v>0</v>
      </c>
      <c r="R17" s="10">
        <v>0</v>
      </c>
      <c r="S17" s="8">
        <f>$S$15</f>
        <v>1</v>
      </c>
      <c r="T17" s="9">
        <f t="shared" si="5"/>
        <v>0</v>
      </c>
      <c r="U17" s="8">
        <v>0</v>
      </c>
      <c r="V17" s="8">
        <f>$V$15</f>
        <v>1</v>
      </c>
      <c r="W17" s="9">
        <f t="shared" si="6"/>
        <v>0</v>
      </c>
      <c r="X17" s="8">
        <v>0</v>
      </c>
      <c r="Y17" s="8">
        <f>$Y$15</f>
        <v>1</v>
      </c>
      <c r="Z17" s="12">
        <f t="shared" si="7"/>
        <v>0</v>
      </c>
      <c r="AA17" s="10">
        <v>0</v>
      </c>
      <c r="AB17" s="8">
        <f>$AB$15</f>
        <v>1</v>
      </c>
      <c r="AC17" s="9">
        <f t="shared" si="8"/>
        <v>0</v>
      </c>
      <c r="AD17" s="8">
        <v>0</v>
      </c>
      <c r="AE17" s="8">
        <f>$AE$15</f>
        <v>1</v>
      </c>
      <c r="AF17" s="12">
        <f t="shared" si="9"/>
        <v>0</v>
      </c>
      <c r="AG17" s="10">
        <v>0</v>
      </c>
      <c r="AH17" s="8">
        <f>$AH$15</f>
        <v>1</v>
      </c>
      <c r="AI17" s="9">
        <f t="shared" si="10"/>
        <v>0</v>
      </c>
      <c r="AJ17" s="8">
        <v>0</v>
      </c>
      <c r="AK17" s="8">
        <f>$AK$15</f>
        <v>1</v>
      </c>
      <c r="AL17" s="12">
        <f t="shared" si="11"/>
        <v>0</v>
      </c>
      <c r="AM17" s="13">
        <f t="shared" si="12"/>
        <v>0</v>
      </c>
      <c r="AN17" s="12">
        <f t="shared" si="13"/>
        <v>0</v>
      </c>
      <c r="AO17" s="14">
        <v>0</v>
      </c>
      <c r="AP17" s="15">
        <f t="shared" si="14"/>
        <v>0</v>
      </c>
      <c r="AQ17" s="16">
        <v>0.15</v>
      </c>
      <c r="AR17" s="17">
        <f t="shared" si="15"/>
        <v>0</v>
      </c>
      <c r="AS17" s="18">
        <v>0.15</v>
      </c>
      <c r="AT17" s="19">
        <f t="shared" si="16"/>
        <v>0</v>
      </c>
    </row>
    <row r="18" spans="1:46" ht="14.65" customHeight="1" x14ac:dyDescent="0.3">
      <c r="A18" s="6" t="s">
        <v>24</v>
      </c>
      <c r="B18" s="7" t="s">
        <v>26</v>
      </c>
      <c r="C18" s="20">
        <v>0</v>
      </c>
      <c r="D18" s="20">
        <f>$D$15</f>
        <v>1</v>
      </c>
      <c r="E18" s="21">
        <f t="shared" si="0"/>
        <v>0</v>
      </c>
      <c r="F18" s="22">
        <v>0</v>
      </c>
      <c r="G18" s="20">
        <f>$G$15</f>
        <v>1</v>
      </c>
      <c r="H18" s="21">
        <f t="shared" si="1"/>
        <v>0</v>
      </c>
      <c r="I18" s="20">
        <v>0</v>
      </c>
      <c r="J18" s="20">
        <f>$J$15</f>
        <v>1</v>
      </c>
      <c r="K18" s="21">
        <f t="shared" si="2"/>
        <v>0</v>
      </c>
      <c r="L18" s="22">
        <v>0</v>
      </c>
      <c r="M18" s="20">
        <f>$M$15</f>
        <v>1</v>
      </c>
      <c r="N18" s="21">
        <f t="shared" si="3"/>
        <v>0</v>
      </c>
      <c r="O18" s="20">
        <v>0</v>
      </c>
      <c r="P18" s="20">
        <f>$P$15</f>
        <v>1</v>
      </c>
      <c r="Q18" s="21">
        <f t="shared" si="4"/>
        <v>0</v>
      </c>
      <c r="R18" s="22">
        <v>0</v>
      </c>
      <c r="S18" s="20">
        <f>$S$15</f>
        <v>1</v>
      </c>
      <c r="T18" s="21">
        <f t="shared" si="5"/>
        <v>0</v>
      </c>
      <c r="U18" s="20">
        <v>0</v>
      </c>
      <c r="V18" s="20">
        <f>$V$15</f>
        <v>1</v>
      </c>
      <c r="W18" s="21">
        <f t="shared" si="6"/>
        <v>0</v>
      </c>
      <c r="X18" s="20">
        <v>0</v>
      </c>
      <c r="Y18" s="20">
        <f>$Y$15</f>
        <v>1</v>
      </c>
      <c r="Z18" s="23">
        <f t="shared" si="7"/>
        <v>0</v>
      </c>
      <c r="AA18" s="22">
        <v>0</v>
      </c>
      <c r="AB18" s="20">
        <f>$AB$15</f>
        <v>1</v>
      </c>
      <c r="AC18" s="21">
        <f t="shared" si="8"/>
        <v>0</v>
      </c>
      <c r="AD18" s="20">
        <v>0</v>
      </c>
      <c r="AE18" s="20">
        <f>$AE$15</f>
        <v>1</v>
      </c>
      <c r="AF18" s="23">
        <f t="shared" si="9"/>
        <v>0</v>
      </c>
      <c r="AG18" s="22">
        <v>0</v>
      </c>
      <c r="AH18" s="20">
        <f>$AH$15</f>
        <v>1</v>
      </c>
      <c r="AI18" s="21">
        <f t="shared" si="10"/>
        <v>0</v>
      </c>
      <c r="AJ18" s="20">
        <v>0</v>
      </c>
      <c r="AK18" s="20">
        <f>$AK$15</f>
        <v>1</v>
      </c>
      <c r="AL18" s="23">
        <f t="shared" si="11"/>
        <v>0</v>
      </c>
      <c r="AM18" s="24">
        <f t="shared" si="12"/>
        <v>0</v>
      </c>
      <c r="AN18" s="23">
        <f t="shared" si="13"/>
        <v>0</v>
      </c>
      <c r="AO18" s="14">
        <v>0</v>
      </c>
      <c r="AP18" s="15">
        <f t="shared" si="14"/>
        <v>0</v>
      </c>
      <c r="AQ18" s="16">
        <v>0.15</v>
      </c>
      <c r="AR18" s="17">
        <f t="shared" si="15"/>
        <v>0</v>
      </c>
      <c r="AS18" s="18">
        <v>0.15</v>
      </c>
      <c r="AT18" s="19">
        <f t="shared" si="16"/>
        <v>0</v>
      </c>
    </row>
    <row r="19" spans="1:46" ht="14.65" customHeight="1" x14ac:dyDescent="0.3">
      <c r="A19" s="6" t="s">
        <v>24</v>
      </c>
      <c r="B19" s="7" t="s">
        <v>26</v>
      </c>
      <c r="C19" s="8">
        <v>0</v>
      </c>
      <c r="D19" s="8">
        <f>$D$15</f>
        <v>1</v>
      </c>
      <c r="E19" s="9">
        <f t="shared" si="0"/>
        <v>0</v>
      </c>
      <c r="F19" s="10">
        <v>0</v>
      </c>
      <c r="G19" s="8">
        <f>$G$15</f>
        <v>1</v>
      </c>
      <c r="H19" s="9">
        <f t="shared" si="1"/>
        <v>0</v>
      </c>
      <c r="I19" s="8">
        <v>0</v>
      </c>
      <c r="J19" s="8">
        <f>$J$15</f>
        <v>1</v>
      </c>
      <c r="K19" s="9">
        <f t="shared" si="2"/>
        <v>0</v>
      </c>
      <c r="L19" s="10">
        <v>0</v>
      </c>
      <c r="M19" s="8">
        <f>$M$15</f>
        <v>1</v>
      </c>
      <c r="N19" s="9">
        <f t="shared" si="3"/>
        <v>0</v>
      </c>
      <c r="O19" s="8">
        <v>0</v>
      </c>
      <c r="P19" s="8">
        <f>$P$15</f>
        <v>1</v>
      </c>
      <c r="Q19" s="9">
        <f t="shared" si="4"/>
        <v>0</v>
      </c>
      <c r="R19" s="10">
        <v>0</v>
      </c>
      <c r="S19" s="8">
        <f>$S$15</f>
        <v>1</v>
      </c>
      <c r="T19" s="9">
        <f t="shared" si="5"/>
        <v>0</v>
      </c>
      <c r="U19" s="8">
        <v>0</v>
      </c>
      <c r="V19" s="8">
        <f>$V$15</f>
        <v>1</v>
      </c>
      <c r="W19" s="9">
        <f t="shared" si="6"/>
        <v>0</v>
      </c>
      <c r="X19" s="8">
        <v>0</v>
      </c>
      <c r="Y19" s="8">
        <f>$Y$15</f>
        <v>1</v>
      </c>
      <c r="Z19" s="12">
        <f t="shared" si="7"/>
        <v>0</v>
      </c>
      <c r="AA19" s="10">
        <v>0</v>
      </c>
      <c r="AB19" s="8">
        <f>$AB$15</f>
        <v>1</v>
      </c>
      <c r="AC19" s="9">
        <f t="shared" si="8"/>
        <v>0</v>
      </c>
      <c r="AD19" s="8">
        <v>0</v>
      </c>
      <c r="AE19" s="8">
        <f>$AE$15</f>
        <v>1</v>
      </c>
      <c r="AF19" s="12">
        <f t="shared" si="9"/>
        <v>0</v>
      </c>
      <c r="AG19" s="10">
        <v>0</v>
      </c>
      <c r="AH19" s="8">
        <f>$AH$15</f>
        <v>1</v>
      </c>
      <c r="AI19" s="9">
        <f t="shared" si="10"/>
        <v>0</v>
      </c>
      <c r="AJ19" s="8">
        <v>0</v>
      </c>
      <c r="AK19" s="8">
        <f>$AK$15</f>
        <v>1</v>
      </c>
      <c r="AL19" s="12">
        <f t="shared" si="11"/>
        <v>0</v>
      </c>
      <c r="AM19" s="13">
        <f t="shared" si="12"/>
        <v>0</v>
      </c>
      <c r="AN19" s="12">
        <f t="shared" si="13"/>
        <v>0</v>
      </c>
      <c r="AO19" s="14">
        <v>0</v>
      </c>
      <c r="AP19" s="15">
        <f t="shared" si="14"/>
        <v>0</v>
      </c>
      <c r="AQ19" s="16">
        <v>0.15</v>
      </c>
      <c r="AR19" s="17">
        <f t="shared" si="15"/>
        <v>0</v>
      </c>
      <c r="AS19" s="18">
        <v>0.15</v>
      </c>
      <c r="AT19" s="19">
        <f t="shared" si="16"/>
        <v>0</v>
      </c>
    </row>
    <row r="20" spans="1:46" ht="12.75" customHeight="1" x14ac:dyDescent="0.3">
      <c r="A20" s="6" t="s">
        <v>27</v>
      </c>
      <c r="B20" s="7" t="s">
        <v>28</v>
      </c>
      <c r="C20" s="20">
        <v>63.9</v>
      </c>
      <c r="D20" s="20">
        <v>1.0795999999999999</v>
      </c>
      <c r="E20" s="56">
        <f t="shared" si="0"/>
        <v>59.188588366061509</v>
      </c>
      <c r="F20" s="57">
        <v>63.9</v>
      </c>
      <c r="G20" s="57">
        <v>1.0572999999999999</v>
      </c>
      <c r="H20" s="56">
        <f t="shared" si="1"/>
        <v>60.436962073205336</v>
      </c>
      <c r="I20" s="57">
        <v>63.9</v>
      </c>
      <c r="J20" s="57">
        <v>1.0657000000000001</v>
      </c>
      <c r="K20" s="56">
        <f t="shared" si="2"/>
        <v>59.960589284038655</v>
      </c>
      <c r="L20" s="57">
        <v>63.9</v>
      </c>
      <c r="M20" s="57">
        <v>1.0898000000000001</v>
      </c>
      <c r="N20" s="56">
        <f t="shared" si="3"/>
        <v>58.634611855386304</v>
      </c>
      <c r="O20" s="57">
        <v>63.9</v>
      </c>
      <c r="P20" s="57">
        <v>1.1242000000000001</v>
      </c>
      <c r="Q20" s="56">
        <f t="shared" si="4"/>
        <v>56.84041985411848</v>
      </c>
      <c r="R20" s="57">
        <v>63.9</v>
      </c>
      <c r="S20" s="57">
        <v>1.1420999999999999</v>
      </c>
      <c r="T20" s="56">
        <f t="shared" si="5"/>
        <v>55.949566587864467</v>
      </c>
      <c r="U20" s="57">
        <v>63.9</v>
      </c>
      <c r="V20" s="57">
        <v>1.1840999999999999</v>
      </c>
      <c r="W20" s="56">
        <f t="shared" si="6"/>
        <v>53.965036736762102</v>
      </c>
      <c r="X20" s="57">
        <v>63.9</v>
      </c>
      <c r="Y20" s="57">
        <v>1.1906000000000001</v>
      </c>
      <c r="Z20" s="58">
        <f t="shared" si="7"/>
        <v>53.670418276499241</v>
      </c>
      <c r="AA20" s="57">
        <v>63.9</v>
      </c>
      <c r="AB20" s="57">
        <v>1.1817</v>
      </c>
      <c r="AC20" s="56">
        <f t="shared" si="8"/>
        <v>54.074638233054074</v>
      </c>
      <c r="AD20" s="57">
        <v>63.9</v>
      </c>
      <c r="AE20" s="57">
        <v>1.1647000000000001</v>
      </c>
      <c r="AF20" s="58">
        <f t="shared" si="9"/>
        <v>54.863913454108349</v>
      </c>
      <c r="AG20" s="59">
        <v>63.9</v>
      </c>
      <c r="AH20" s="57">
        <v>1.1903999999999999</v>
      </c>
      <c r="AI20" s="56">
        <f t="shared" si="10"/>
        <v>53.679435483870968</v>
      </c>
      <c r="AJ20" s="57">
        <v>63.9</v>
      </c>
      <c r="AK20" s="57">
        <v>1.1994</v>
      </c>
      <c r="AL20" s="58">
        <f t="shared" si="11"/>
        <v>53.276638319159581</v>
      </c>
      <c r="AM20" s="60">
        <f t="shared" si="12"/>
        <v>766.79999999999984</v>
      </c>
      <c r="AN20" s="61">
        <f t="shared" si="13"/>
        <v>674.54081852412901</v>
      </c>
      <c r="AO20" s="14">
        <v>0</v>
      </c>
      <c r="AP20" s="15">
        <f t="shared" si="14"/>
        <v>674.54081852412901</v>
      </c>
      <c r="AQ20" s="16">
        <v>0.15</v>
      </c>
      <c r="AR20" s="17">
        <f t="shared" si="15"/>
        <v>101.18112277861935</v>
      </c>
      <c r="AS20" s="18">
        <v>0.15</v>
      </c>
      <c r="AT20" s="19">
        <f t="shared" si="16"/>
        <v>101.18112277861935</v>
      </c>
    </row>
    <row r="21" spans="1:46" ht="12.75" customHeight="1" x14ac:dyDescent="0.3">
      <c r="A21" s="6" t="s">
        <v>24</v>
      </c>
      <c r="B21" s="7" t="s">
        <v>28</v>
      </c>
      <c r="C21" s="8">
        <v>0</v>
      </c>
      <c r="D21" s="8">
        <f t="shared" ref="D21:D29" si="17">$D$20</f>
        <v>1.0795999999999999</v>
      </c>
      <c r="E21" s="9">
        <f t="shared" si="0"/>
        <v>0</v>
      </c>
      <c r="F21" s="10">
        <v>0</v>
      </c>
      <c r="G21" s="8">
        <f t="shared" ref="G21:G29" si="18">$G$20</f>
        <v>1.0572999999999999</v>
      </c>
      <c r="H21" s="9">
        <f t="shared" si="1"/>
        <v>0</v>
      </c>
      <c r="I21" s="8">
        <v>0</v>
      </c>
      <c r="J21" s="8">
        <f t="shared" ref="J21:J29" si="19">$J$20</f>
        <v>1.0657000000000001</v>
      </c>
      <c r="K21" s="9">
        <f t="shared" si="2"/>
        <v>0</v>
      </c>
      <c r="L21" s="10">
        <v>0</v>
      </c>
      <c r="M21" s="8">
        <f t="shared" ref="M21:M29" si="20">$M$20</f>
        <v>1.0898000000000001</v>
      </c>
      <c r="N21" s="9">
        <f t="shared" si="3"/>
        <v>0</v>
      </c>
      <c r="O21" s="8">
        <v>0</v>
      </c>
      <c r="P21" s="8">
        <f t="shared" ref="P21:P29" si="21">$P$20</f>
        <v>1.1242000000000001</v>
      </c>
      <c r="Q21" s="9">
        <f t="shared" si="4"/>
        <v>0</v>
      </c>
      <c r="R21" s="10">
        <v>0</v>
      </c>
      <c r="S21" s="8">
        <f t="shared" ref="S21:S29" si="22">$S$20</f>
        <v>1.1420999999999999</v>
      </c>
      <c r="T21" s="9">
        <f t="shared" si="5"/>
        <v>0</v>
      </c>
      <c r="U21" s="8">
        <v>0</v>
      </c>
      <c r="V21" s="8">
        <f t="shared" ref="V21:V29" si="23">$V$20</f>
        <v>1.1840999999999999</v>
      </c>
      <c r="W21" s="9">
        <f t="shared" si="6"/>
        <v>0</v>
      </c>
      <c r="X21" s="8">
        <v>0</v>
      </c>
      <c r="Y21" s="8">
        <f t="shared" ref="Y21:Y29" si="24">$Y$20</f>
        <v>1.1906000000000001</v>
      </c>
      <c r="Z21" s="12">
        <f t="shared" si="7"/>
        <v>0</v>
      </c>
      <c r="AA21" s="10">
        <v>0</v>
      </c>
      <c r="AB21" s="8">
        <f t="shared" ref="AB21:AB29" si="25">$AB$20</f>
        <v>1.1817</v>
      </c>
      <c r="AC21" s="9">
        <f t="shared" si="8"/>
        <v>0</v>
      </c>
      <c r="AD21" s="8">
        <v>0</v>
      </c>
      <c r="AE21" s="8">
        <f t="shared" ref="AE21:AE29" si="26">$AE$20</f>
        <v>1.1647000000000001</v>
      </c>
      <c r="AF21" s="12">
        <f t="shared" si="9"/>
        <v>0</v>
      </c>
      <c r="AG21" s="10">
        <v>0</v>
      </c>
      <c r="AH21" s="8">
        <f t="shared" ref="AH21:AH29" si="27">$AH$20</f>
        <v>1.1903999999999999</v>
      </c>
      <c r="AI21" s="9">
        <f t="shared" si="10"/>
        <v>0</v>
      </c>
      <c r="AJ21" s="8">
        <v>0</v>
      </c>
      <c r="AK21" s="8">
        <f t="shared" ref="AK21:AK29" si="28">$AK$20</f>
        <v>1.1994</v>
      </c>
      <c r="AL21" s="12">
        <f t="shared" si="11"/>
        <v>0</v>
      </c>
      <c r="AM21" s="13">
        <f t="shared" si="12"/>
        <v>0</v>
      </c>
      <c r="AN21" s="12">
        <f t="shared" si="13"/>
        <v>0</v>
      </c>
      <c r="AO21" s="14">
        <v>0</v>
      </c>
      <c r="AP21" s="15">
        <f t="shared" si="14"/>
        <v>0</v>
      </c>
      <c r="AQ21" s="16">
        <v>0.15</v>
      </c>
      <c r="AR21" s="17">
        <f t="shared" si="15"/>
        <v>0</v>
      </c>
      <c r="AS21" s="18">
        <v>0.15</v>
      </c>
      <c r="AT21" s="19">
        <f t="shared" si="16"/>
        <v>0</v>
      </c>
    </row>
    <row r="22" spans="1:46" ht="14.65" customHeight="1" x14ac:dyDescent="0.3">
      <c r="A22" s="6" t="s">
        <v>24</v>
      </c>
      <c r="B22" s="7" t="s">
        <v>28</v>
      </c>
      <c r="C22" s="20">
        <v>0</v>
      </c>
      <c r="D22" s="20">
        <f t="shared" si="17"/>
        <v>1.0795999999999999</v>
      </c>
      <c r="E22" s="21">
        <f t="shared" si="0"/>
        <v>0</v>
      </c>
      <c r="F22" s="22">
        <v>0</v>
      </c>
      <c r="G22" s="20">
        <f t="shared" si="18"/>
        <v>1.0572999999999999</v>
      </c>
      <c r="H22" s="21">
        <f t="shared" si="1"/>
        <v>0</v>
      </c>
      <c r="I22" s="20">
        <v>0</v>
      </c>
      <c r="J22" s="20">
        <f t="shared" si="19"/>
        <v>1.0657000000000001</v>
      </c>
      <c r="K22" s="21">
        <f t="shared" si="2"/>
        <v>0</v>
      </c>
      <c r="L22" s="22">
        <v>0</v>
      </c>
      <c r="M22" s="20">
        <f t="shared" si="20"/>
        <v>1.0898000000000001</v>
      </c>
      <c r="N22" s="21">
        <f t="shared" si="3"/>
        <v>0</v>
      </c>
      <c r="O22" s="20">
        <v>0</v>
      </c>
      <c r="P22" s="20">
        <f t="shared" si="21"/>
        <v>1.1242000000000001</v>
      </c>
      <c r="Q22" s="21">
        <f t="shared" si="4"/>
        <v>0</v>
      </c>
      <c r="R22" s="22">
        <v>0</v>
      </c>
      <c r="S22" s="20">
        <f t="shared" si="22"/>
        <v>1.1420999999999999</v>
      </c>
      <c r="T22" s="21">
        <f t="shared" si="5"/>
        <v>0</v>
      </c>
      <c r="U22" s="20">
        <v>0</v>
      </c>
      <c r="V22" s="20">
        <f t="shared" si="23"/>
        <v>1.1840999999999999</v>
      </c>
      <c r="W22" s="21">
        <f t="shared" si="6"/>
        <v>0</v>
      </c>
      <c r="X22" s="20">
        <v>0</v>
      </c>
      <c r="Y22" s="20">
        <f t="shared" si="24"/>
        <v>1.1906000000000001</v>
      </c>
      <c r="Z22" s="23">
        <f t="shared" si="7"/>
        <v>0</v>
      </c>
      <c r="AA22" s="22">
        <v>0</v>
      </c>
      <c r="AB22" s="20">
        <f t="shared" si="25"/>
        <v>1.1817</v>
      </c>
      <c r="AC22" s="21">
        <f t="shared" si="8"/>
        <v>0</v>
      </c>
      <c r="AD22" s="20">
        <v>0</v>
      </c>
      <c r="AE22" s="20">
        <f t="shared" si="26"/>
        <v>1.1647000000000001</v>
      </c>
      <c r="AF22" s="23">
        <f t="shared" si="9"/>
        <v>0</v>
      </c>
      <c r="AG22" s="22">
        <v>0</v>
      </c>
      <c r="AH22" s="20">
        <f t="shared" si="27"/>
        <v>1.1903999999999999</v>
      </c>
      <c r="AI22" s="21">
        <f t="shared" si="10"/>
        <v>0</v>
      </c>
      <c r="AJ22" s="20">
        <v>0</v>
      </c>
      <c r="AK22" s="20">
        <f t="shared" si="28"/>
        <v>1.1994</v>
      </c>
      <c r="AL22" s="23">
        <f t="shared" si="11"/>
        <v>0</v>
      </c>
      <c r="AM22" s="24">
        <f t="shared" si="12"/>
        <v>0</v>
      </c>
      <c r="AN22" s="23">
        <f t="shared" si="13"/>
        <v>0</v>
      </c>
      <c r="AO22" s="14">
        <v>0</v>
      </c>
      <c r="AP22" s="15">
        <f t="shared" si="14"/>
        <v>0</v>
      </c>
      <c r="AQ22" s="16">
        <v>0.15</v>
      </c>
      <c r="AR22" s="17">
        <f t="shared" si="15"/>
        <v>0</v>
      </c>
      <c r="AS22" s="18">
        <v>0.15</v>
      </c>
      <c r="AT22" s="19">
        <f t="shared" si="16"/>
        <v>0</v>
      </c>
    </row>
    <row r="23" spans="1:46" ht="14.65" customHeight="1" x14ac:dyDescent="0.3">
      <c r="A23" s="6" t="s">
        <v>24</v>
      </c>
      <c r="B23" s="7" t="s">
        <v>28</v>
      </c>
      <c r="C23" s="8">
        <v>0</v>
      </c>
      <c r="D23" s="8">
        <f t="shared" si="17"/>
        <v>1.0795999999999999</v>
      </c>
      <c r="E23" s="9">
        <f t="shared" si="0"/>
        <v>0</v>
      </c>
      <c r="F23" s="10">
        <v>0</v>
      </c>
      <c r="G23" s="8">
        <f t="shared" si="18"/>
        <v>1.0572999999999999</v>
      </c>
      <c r="H23" s="9">
        <f t="shared" si="1"/>
        <v>0</v>
      </c>
      <c r="I23" s="8">
        <v>0</v>
      </c>
      <c r="J23" s="8">
        <f t="shared" si="19"/>
        <v>1.0657000000000001</v>
      </c>
      <c r="K23" s="9">
        <f t="shared" si="2"/>
        <v>0</v>
      </c>
      <c r="L23" s="10">
        <v>0</v>
      </c>
      <c r="M23" s="8">
        <f t="shared" si="20"/>
        <v>1.0898000000000001</v>
      </c>
      <c r="N23" s="9">
        <f t="shared" si="3"/>
        <v>0</v>
      </c>
      <c r="O23" s="8">
        <v>0</v>
      </c>
      <c r="P23" s="8">
        <f t="shared" si="21"/>
        <v>1.1242000000000001</v>
      </c>
      <c r="Q23" s="9">
        <f t="shared" si="4"/>
        <v>0</v>
      </c>
      <c r="R23" s="10">
        <v>0</v>
      </c>
      <c r="S23" s="8">
        <f t="shared" si="22"/>
        <v>1.1420999999999999</v>
      </c>
      <c r="T23" s="9">
        <f t="shared" si="5"/>
        <v>0</v>
      </c>
      <c r="U23" s="8">
        <v>0</v>
      </c>
      <c r="V23" s="8">
        <f t="shared" si="23"/>
        <v>1.1840999999999999</v>
      </c>
      <c r="W23" s="9">
        <f t="shared" si="6"/>
        <v>0</v>
      </c>
      <c r="X23" s="8">
        <v>0</v>
      </c>
      <c r="Y23" s="8">
        <f t="shared" si="24"/>
        <v>1.1906000000000001</v>
      </c>
      <c r="Z23" s="12">
        <f t="shared" si="7"/>
        <v>0</v>
      </c>
      <c r="AA23" s="10">
        <v>0</v>
      </c>
      <c r="AB23" s="8">
        <f t="shared" si="25"/>
        <v>1.1817</v>
      </c>
      <c r="AC23" s="9">
        <f t="shared" si="8"/>
        <v>0</v>
      </c>
      <c r="AD23" s="8">
        <v>0</v>
      </c>
      <c r="AE23" s="8">
        <f t="shared" si="26"/>
        <v>1.1647000000000001</v>
      </c>
      <c r="AF23" s="12">
        <f t="shared" si="9"/>
        <v>0</v>
      </c>
      <c r="AG23" s="10">
        <v>0</v>
      </c>
      <c r="AH23" s="8">
        <f t="shared" si="27"/>
        <v>1.1903999999999999</v>
      </c>
      <c r="AI23" s="9">
        <f t="shared" si="10"/>
        <v>0</v>
      </c>
      <c r="AJ23" s="8">
        <v>0</v>
      </c>
      <c r="AK23" s="8">
        <f t="shared" si="28"/>
        <v>1.1994</v>
      </c>
      <c r="AL23" s="12">
        <f t="shared" si="11"/>
        <v>0</v>
      </c>
      <c r="AM23" s="13">
        <f t="shared" si="12"/>
        <v>0</v>
      </c>
      <c r="AN23" s="12">
        <f t="shared" si="13"/>
        <v>0</v>
      </c>
      <c r="AO23" s="14">
        <v>0</v>
      </c>
      <c r="AP23" s="15">
        <f t="shared" si="14"/>
        <v>0</v>
      </c>
      <c r="AQ23" s="16">
        <v>0.15</v>
      </c>
      <c r="AR23" s="17">
        <f t="shared" si="15"/>
        <v>0</v>
      </c>
      <c r="AS23" s="18">
        <v>0.15</v>
      </c>
      <c r="AT23" s="19">
        <f t="shared" si="16"/>
        <v>0</v>
      </c>
    </row>
    <row r="24" spans="1:46" ht="14.65" customHeight="1" x14ac:dyDescent="0.3">
      <c r="A24" s="6" t="s">
        <v>24</v>
      </c>
      <c r="B24" s="7" t="s">
        <v>28</v>
      </c>
      <c r="C24" s="20">
        <v>0</v>
      </c>
      <c r="D24" s="20">
        <f t="shared" si="17"/>
        <v>1.0795999999999999</v>
      </c>
      <c r="E24" s="21">
        <f t="shared" si="0"/>
        <v>0</v>
      </c>
      <c r="F24" s="22">
        <v>0</v>
      </c>
      <c r="G24" s="20">
        <f t="shared" si="18"/>
        <v>1.0572999999999999</v>
      </c>
      <c r="H24" s="21">
        <f t="shared" si="1"/>
        <v>0</v>
      </c>
      <c r="I24" s="20">
        <v>0</v>
      </c>
      <c r="J24" s="20">
        <f t="shared" si="19"/>
        <v>1.0657000000000001</v>
      </c>
      <c r="K24" s="21">
        <f t="shared" si="2"/>
        <v>0</v>
      </c>
      <c r="L24" s="22">
        <v>0</v>
      </c>
      <c r="M24" s="20">
        <f t="shared" si="20"/>
        <v>1.0898000000000001</v>
      </c>
      <c r="N24" s="21">
        <f t="shared" si="3"/>
        <v>0</v>
      </c>
      <c r="O24" s="20">
        <v>0</v>
      </c>
      <c r="P24" s="20">
        <f t="shared" si="21"/>
        <v>1.1242000000000001</v>
      </c>
      <c r="Q24" s="21">
        <f t="shared" si="4"/>
        <v>0</v>
      </c>
      <c r="R24" s="22">
        <v>0</v>
      </c>
      <c r="S24" s="20">
        <f t="shared" si="22"/>
        <v>1.1420999999999999</v>
      </c>
      <c r="T24" s="21">
        <f t="shared" si="5"/>
        <v>0</v>
      </c>
      <c r="U24" s="20">
        <v>0</v>
      </c>
      <c r="V24" s="20">
        <f t="shared" si="23"/>
        <v>1.1840999999999999</v>
      </c>
      <c r="W24" s="21">
        <f t="shared" si="6"/>
        <v>0</v>
      </c>
      <c r="X24" s="20">
        <v>0</v>
      </c>
      <c r="Y24" s="20">
        <f t="shared" si="24"/>
        <v>1.1906000000000001</v>
      </c>
      <c r="Z24" s="23">
        <f t="shared" si="7"/>
        <v>0</v>
      </c>
      <c r="AA24" s="22">
        <v>0</v>
      </c>
      <c r="AB24" s="20">
        <f t="shared" si="25"/>
        <v>1.1817</v>
      </c>
      <c r="AC24" s="21">
        <f t="shared" si="8"/>
        <v>0</v>
      </c>
      <c r="AD24" s="20">
        <v>0</v>
      </c>
      <c r="AE24" s="20">
        <f t="shared" si="26"/>
        <v>1.1647000000000001</v>
      </c>
      <c r="AF24" s="23">
        <f t="shared" si="9"/>
        <v>0</v>
      </c>
      <c r="AG24" s="22">
        <v>0</v>
      </c>
      <c r="AH24" s="20">
        <f t="shared" si="27"/>
        <v>1.1903999999999999</v>
      </c>
      <c r="AI24" s="21">
        <f t="shared" si="10"/>
        <v>0</v>
      </c>
      <c r="AJ24" s="20">
        <v>0</v>
      </c>
      <c r="AK24" s="20">
        <f t="shared" si="28"/>
        <v>1.1994</v>
      </c>
      <c r="AL24" s="23">
        <f t="shared" si="11"/>
        <v>0</v>
      </c>
      <c r="AM24" s="24">
        <v>0</v>
      </c>
      <c r="AN24" s="23">
        <f t="shared" si="13"/>
        <v>0</v>
      </c>
      <c r="AO24" s="14">
        <v>0</v>
      </c>
      <c r="AP24" s="15">
        <f t="shared" si="14"/>
        <v>0</v>
      </c>
      <c r="AQ24" s="16">
        <v>0.15</v>
      </c>
      <c r="AR24" s="17">
        <f t="shared" si="15"/>
        <v>0</v>
      </c>
      <c r="AS24" s="18">
        <v>0.15</v>
      </c>
      <c r="AT24" s="19">
        <f t="shared" si="16"/>
        <v>0</v>
      </c>
    </row>
    <row r="25" spans="1:46" ht="14.65" customHeight="1" x14ac:dyDescent="0.3">
      <c r="A25" s="6" t="s">
        <v>24</v>
      </c>
      <c r="B25" s="7" t="s">
        <v>28</v>
      </c>
      <c r="C25" s="8">
        <v>0</v>
      </c>
      <c r="D25" s="8">
        <f t="shared" si="17"/>
        <v>1.0795999999999999</v>
      </c>
      <c r="E25" s="9">
        <f t="shared" si="0"/>
        <v>0</v>
      </c>
      <c r="F25" s="10">
        <v>0</v>
      </c>
      <c r="G25" s="8">
        <f t="shared" si="18"/>
        <v>1.0572999999999999</v>
      </c>
      <c r="H25" s="9">
        <f t="shared" si="1"/>
        <v>0</v>
      </c>
      <c r="I25" s="8">
        <v>0</v>
      </c>
      <c r="J25" s="8">
        <f t="shared" si="19"/>
        <v>1.0657000000000001</v>
      </c>
      <c r="K25" s="9">
        <f t="shared" si="2"/>
        <v>0</v>
      </c>
      <c r="L25" s="10">
        <v>0</v>
      </c>
      <c r="M25" s="8">
        <f t="shared" si="20"/>
        <v>1.0898000000000001</v>
      </c>
      <c r="N25" s="9">
        <f t="shared" si="3"/>
        <v>0</v>
      </c>
      <c r="O25" s="8">
        <v>0</v>
      </c>
      <c r="P25" s="8">
        <f t="shared" si="21"/>
        <v>1.1242000000000001</v>
      </c>
      <c r="Q25" s="9">
        <f t="shared" si="4"/>
        <v>0</v>
      </c>
      <c r="R25" s="10">
        <v>0</v>
      </c>
      <c r="S25" s="8">
        <f t="shared" si="22"/>
        <v>1.1420999999999999</v>
      </c>
      <c r="T25" s="9">
        <f t="shared" si="5"/>
        <v>0</v>
      </c>
      <c r="U25" s="8">
        <v>0</v>
      </c>
      <c r="V25" s="8">
        <f t="shared" si="23"/>
        <v>1.1840999999999999</v>
      </c>
      <c r="W25" s="9">
        <f t="shared" si="6"/>
        <v>0</v>
      </c>
      <c r="X25" s="8">
        <v>0</v>
      </c>
      <c r="Y25" s="8">
        <f t="shared" si="24"/>
        <v>1.1906000000000001</v>
      </c>
      <c r="Z25" s="12">
        <f t="shared" si="7"/>
        <v>0</v>
      </c>
      <c r="AA25" s="10">
        <v>0</v>
      </c>
      <c r="AB25" s="8">
        <f t="shared" si="25"/>
        <v>1.1817</v>
      </c>
      <c r="AC25" s="9">
        <f t="shared" si="8"/>
        <v>0</v>
      </c>
      <c r="AD25" s="8">
        <v>0</v>
      </c>
      <c r="AE25" s="8">
        <f t="shared" si="26"/>
        <v>1.1647000000000001</v>
      </c>
      <c r="AF25" s="12">
        <f t="shared" si="9"/>
        <v>0</v>
      </c>
      <c r="AG25" s="10">
        <v>0</v>
      </c>
      <c r="AH25" s="8">
        <f t="shared" si="27"/>
        <v>1.1903999999999999</v>
      </c>
      <c r="AI25" s="9">
        <f t="shared" si="10"/>
        <v>0</v>
      </c>
      <c r="AJ25" s="8">
        <v>0</v>
      </c>
      <c r="AK25" s="8">
        <f t="shared" si="28"/>
        <v>1.1994</v>
      </c>
      <c r="AL25" s="12">
        <f t="shared" si="11"/>
        <v>0</v>
      </c>
      <c r="AM25" s="13">
        <f>C25+F25+I25+L25+O25+R25+U25+X25+AA25+AD25+AG25+AJ25</f>
        <v>0</v>
      </c>
      <c r="AN25" s="12">
        <f t="shared" si="13"/>
        <v>0</v>
      </c>
      <c r="AO25" s="14">
        <v>0</v>
      </c>
      <c r="AP25" s="15">
        <f t="shared" si="14"/>
        <v>0</v>
      </c>
      <c r="AQ25" s="16">
        <v>0.15</v>
      </c>
      <c r="AR25" s="17">
        <f t="shared" si="15"/>
        <v>0</v>
      </c>
      <c r="AS25" s="18">
        <v>0.15</v>
      </c>
      <c r="AT25" s="19">
        <f t="shared" si="16"/>
        <v>0</v>
      </c>
    </row>
    <row r="26" spans="1:46" ht="12.75" customHeight="1" x14ac:dyDescent="0.3">
      <c r="A26" s="6" t="s">
        <v>24</v>
      </c>
      <c r="B26" s="7" t="s">
        <v>28</v>
      </c>
      <c r="C26" s="20">
        <v>0</v>
      </c>
      <c r="D26" s="20">
        <f t="shared" si="17"/>
        <v>1.0795999999999999</v>
      </c>
      <c r="E26" s="21">
        <f t="shared" si="0"/>
        <v>0</v>
      </c>
      <c r="F26" s="22">
        <v>0</v>
      </c>
      <c r="G26" s="20">
        <f t="shared" si="18"/>
        <v>1.0572999999999999</v>
      </c>
      <c r="H26" s="21">
        <f t="shared" si="1"/>
        <v>0</v>
      </c>
      <c r="I26" s="20">
        <v>0</v>
      </c>
      <c r="J26" s="20">
        <f t="shared" si="19"/>
        <v>1.0657000000000001</v>
      </c>
      <c r="K26" s="21">
        <f t="shared" si="2"/>
        <v>0</v>
      </c>
      <c r="L26" s="22">
        <v>0</v>
      </c>
      <c r="M26" s="20">
        <f t="shared" si="20"/>
        <v>1.0898000000000001</v>
      </c>
      <c r="N26" s="21">
        <f t="shared" si="3"/>
        <v>0</v>
      </c>
      <c r="O26" s="20">
        <v>0</v>
      </c>
      <c r="P26" s="20">
        <f t="shared" si="21"/>
        <v>1.1242000000000001</v>
      </c>
      <c r="Q26" s="21">
        <f t="shared" si="4"/>
        <v>0</v>
      </c>
      <c r="R26" s="22">
        <v>0</v>
      </c>
      <c r="S26" s="20">
        <f t="shared" si="22"/>
        <v>1.1420999999999999</v>
      </c>
      <c r="T26" s="21">
        <f t="shared" si="5"/>
        <v>0</v>
      </c>
      <c r="U26" s="20">
        <v>0</v>
      </c>
      <c r="V26" s="20">
        <f t="shared" si="23"/>
        <v>1.1840999999999999</v>
      </c>
      <c r="W26" s="21">
        <f t="shared" si="6"/>
        <v>0</v>
      </c>
      <c r="X26" s="20">
        <v>0</v>
      </c>
      <c r="Y26" s="20">
        <f t="shared" si="24"/>
        <v>1.1906000000000001</v>
      </c>
      <c r="Z26" s="23">
        <f t="shared" si="7"/>
        <v>0</v>
      </c>
      <c r="AA26" s="22">
        <v>0</v>
      </c>
      <c r="AB26" s="20">
        <f t="shared" si="25"/>
        <v>1.1817</v>
      </c>
      <c r="AC26" s="21">
        <f t="shared" si="8"/>
        <v>0</v>
      </c>
      <c r="AD26" s="20">
        <v>0</v>
      </c>
      <c r="AE26" s="20">
        <f t="shared" si="26"/>
        <v>1.1647000000000001</v>
      </c>
      <c r="AF26" s="23">
        <f t="shared" si="9"/>
        <v>0</v>
      </c>
      <c r="AG26" s="22">
        <v>0</v>
      </c>
      <c r="AH26" s="20">
        <f t="shared" si="27"/>
        <v>1.1903999999999999</v>
      </c>
      <c r="AI26" s="21">
        <f t="shared" si="10"/>
        <v>0</v>
      </c>
      <c r="AJ26" s="20">
        <v>0</v>
      </c>
      <c r="AK26" s="20">
        <f t="shared" si="28"/>
        <v>1.1994</v>
      </c>
      <c r="AL26" s="23">
        <f t="shared" si="11"/>
        <v>0</v>
      </c>
      <c r="AM26" s="24">
        <f>C26+F26+I26+L26+O26+R26+U26+X26+AA26+AD26+AG26+AJ26</f>
        <v>0</v>
      </c>
      <c r="AN26" s="23">
        <f t="shared" si="13"/>
        <v>0</v>
      </c>
      <c r="AO26" s="14">
        <v>0</v>
      </c>
      <c r="AP26" s="15">
        <f t="shared" si="14"/>
        <v>0</v>
      </c>
      <c r="AQ26" s="16">
        <v>0.15</v>
      </c>
      <c r="AR26" s="17">
        <f t="shared" si="15"/>
        <v>0</v>
      </c>
      <c r="AS26" s="18">
        <v>0.15</v>
      </c>
      <c r="AT26" s="19">
        <f t="shared" si="16"/>
        <v>0</v>
      </c>
    </row>
    <row r="27" spans="1:46" ht="12.75" customHeight="1" x14ac:dyDescent="0.3">
      <c r="A27" s="6" t="s">
        <v>24</v>
      </c>
      <c r="B27" s="7" t="s">
        <v>28</v>
      </c>
      <c r="C27" s="8">
        <v>0</v>
      </c>
      <c r="D27" s="8">
        <f t="shared" si="17"/>
        <v>1.0795999999999999</v>
      </c>
      <c r="E27" s="9">
        <f t="shared" si="0"/>
        <v>0</v>
      </c>
      <c r="F27" s="10">
        <v>0</v>
      </c>
      <c r="G27" s="8">
        <f t="shared" si="18"/>
        <v>1.0572999999999999</v>
      </c>
      <c r="H27" s="9">
        <f t="shared" si="1"/>
        <v>0</v>
      </c>
      <c r="I27" s="8">
        <v>0</v>
      </c>
      <c r="J27" s="8">
        <f t="shared" si="19"/>
        <v>1.0657000000000001</v>
      </c>
      <c r="K27" s="9">
        <f t="shared" si="2"/>
        <v>0</v>
      </c>
      <c r="L27" s="10">
        <v>0</v>
      </c>
      <c r="M27" s="8">
        <f t="shared" si="20"/>
        <v>1.0898000000000001</v>
      </c>
      <c r="N27" s="9">
        <f t="shared" si="3"/>
        <v>0</v>
      </c>
      <c r="O27" s="8">
        <v>0</v>
      </c>
      <c r="P27" s="8">
        <f t="shared" si="21"/>
        <v>1.1242000000000001</v>
      </c>
      <c r="Q27" s="9">
        <f t="shared" si="4"/>
        <v>0</v>
      </c>
      <c r="R27" s="10">
        <v>0</v>
      </c>
      <c r="S27" s="8">
        <f t="shared" si="22"/>
        <v>1.1420999999999999</v>
      </c>
      <c r="T27" s="9">
        <f t="shared" si="5"/>
        <v>0</v>
      </c>
      <c r="U27" s="8">
        <v>0</v>
      </c>
      <c r="V27" s="8">
        <f t="shared" si="23"/>
        <v>1.1840999999999999</v>
      </c>
      <c r="W27" s="9">
        <f t="shared" si="6"/>
        <v>0</v>
      </c>
      <c r="X27" s="8">
        <v>0</v>
      </c>
      <c r="Y27" s="8">
        <f t="shared" si="24"/>
        <v>1.1906000000000001</v>
      </c>
      <c r="Z27" s="12">
        <f t="shared" si="7"/>
        <v>0</v>
      </c>
      <c r="AA27" s="10">
        <v>0</v>
      </c>
      <c r="AB27" s="8">
        <f t="shared" si="25"/>
        <v>1.1817</v>
      </c>
      <c r="AC27" s="9">
        <f t="shared" si="8"/>
        <v>0</v>
      </c>
      <c r="AD27" s="8">
        <v>0</v>
      </c>
      <c r="AE27" s="8">
        <f t="shared" si="26"/>
        <v>1.1647000000000001</v>
      </c>
      <c r="AF27" s="12">
        <f t="shared" si="9"/>
        <v>0</v>
      </c>
      <c r="AG27" s="10">
        <v>0</v>
      </c>
      <c r="AH27" s="8">
        <f t="shared" si="27"/>
        <v>1.1903999999999999</v>
      </c>
      <c r="AI27" s="9">
        <f t="shared" si="10"/>
        <v>0</v>
      </c>
      <c r="AJ27" s="8">
        <v>0</v>
      </c>
      <c r="AK27" s="8">
        <f t="shared" si="28"/>
        <v>1.1994</v>
      </c>
      <c r="AL27" s="12">
        <f t="shared" si="11"/>
        <v>0</v>
      </c>
      <c r="AM27" s="13">
        <f>C27+F27+I27+L27+O27+R27+U27+X27+AA27+AD27+AG27+AJ27</f>
        <v>0</v>
      </c>
      <c r="AN27" s="12">
        <f t="shared" si="13"/>
        <v>0</v>
      </c>
      <c r="AO27" s="14">
        <v>0</v>
      </c>
      <c r="AP27" s="15">
        <f t="shared" si="14"/>
        <v>0</v>
      </c>
      <c r="AQ27" s="16">
        <v>0.15</v>
      </c>
      <c r="AR27" s="17">
        <f t="shared" si="15"/>
        <v>0</v>
      </c>
      <c r="AS27" s="18">
        <v>0.15</v>
      </c>
      <c r="AT27" s="19">
        <f t="shared" si="16"/>
        <v>0</v>
      </c>
    </row>
    <row r="28" spans="1:46" ht="12.75" customHeight="1" x14ac:dyDescent="0.3">
      <c r="A28" s="6" t="s">
        <v>24</v>
      </c>
      <c r="B28" s="7" t="s">
        <v>28</v>
      </c>
      <c r="C28" s="20">
        <v>0</v>
      </c>
      <c r="D28" s="20">
        <f t="shared" si="17"/>
        <v>1.0795999999999999</v>
      </c>
      <c r="E28" s="21">
        <f t="shared" si="0"/>
        <v>0</v>
      </c>
      <c r="F28" s="22">
        <v>0</v>
      </c>
      <c r="G28" s="20">
        <f t="shared" si="18"/>
        <v>1.0572999999999999</v>
      </c>
      <c r="H28" s="21">
        <f t="shared" si="1"/>
        <v>0</v>
      </c>
      <c r="I28" s="20">
        <v>0</v>
      </c>
      <c r="J28" s="20">
        <f t="shared" si="19"/>
        <v>1.0657000000000001</v>
      </c>
      <c r="K28" s="21">
        <f t="shared" si="2"/>
        <v>0</v>
      </c>
      <c r="L28" s="22">
        <v>0</v>
      </c>
      <c r="M28" s="20">
        <f t="shared" si="20"/>
        <v>1.0898000000000001</v>
      </c>
      <c r="N28" s="21">
        <f t="shared" si="3"/>
        <v>0</v>
      </c>
      <c r="O28" s="20">
        <v>0</v>
      </c>
      <c r="P28" s="20">
        <f t="shared" si="21"/>
        <v>1.1242000000000001</v>
      </c>
      <c r="Q28" s="21">
        <f t="shared" si="4"/>
        <v>0</v>
      </c>
      <c r="R28" s="22">
        <v>0</v>
      </c>
      <c r="S28" s="20">
        <f t="shared" si="22"/>
        <v>1.1420999999999999</v>
      </c>
      <c r="T28" s="21">
        <f t="shared" si="5"/>
        <v>0</v>
      </c>
      <c r="U28" s="20">
        <v>0</v>
      </c>
      <c r="V28" s="20">
        <f t="shared" si="23"/>
        <v>1.1840999999999999</v>
      </c>
      <c r="W28" s="21">
        <f t="shared" si="6"/>
        <v>0</v>
      </c>
      <c r="X28" s="20">
        <v>0</v>
      </c>
      <c r="Y28" s="20">
        <f t="shared" si="24"/>
        <v>1.1906000000000001</v>
      </c>
      <c r="Z28" s="23">
        <f t="shared" si="7"/>
        <v>0</v>
      </c>
      <c r="AA28" s="22">
        <v>0</v>
      </c>
      <c r="AB28" s="20">
        <f t="shared" si="25"/>
        <v>1.1817</v>
      </c>
      <c r="AC28" s="21">
        <f t="shared" si="8"/>
        <v>0</v>
      </c>
      <c r="AD28" s="20">
        <v>0</v>
      </c>
      <c r="AE28" s="20">
        <f t="shared" si="26"/>
        <v>1.1647000000000001</v>
      </c>
      <c r="AF28" s="23">
        <f t="shared" si="9"/>
        <v>0</v>
      </c>
      <c r="AG28" s="22">
        <v>0</v>
      </c>
      <c r="AH28" s="20">
        <f t="shared" si="27"/>
        <v>1.1903999999999999</v>
      </c>
      <c r="AI28" s="21">
        <f t="shared" si="10"/>
        <v>0</v>
      </c>
      <c r="AJ28" s="20">
        <v>0</v>
      </c>
      <c r="AK28" s="20">
        <f t="shared" si="28"/>
        <v>1.1994</v>
      </c>
      <c r="AL28" s="23">
        <f t="shared" si="11"/>
        <v>0</v>
      </c>
      <c r="AM28" s="24">
        <f>C28+F28+I28+L28+O28+R28+U28+X28+AA28+AD28+AG28+AJ28</f>
        <v>0</v>
      </c>
      <c r="AN28" s="23">
        <f t="shared" si="13"/>
        <v>0</v>
      </c>
      <c r="AO28" s="14">
        <v>0</v>
      </c>
      <c r="AP28" s="15">
        <f t="shared" si="14"/>
        <v>0</v>
      </c>
      <c r="AQ28" s="16">
        <v>0.15</v>
      </c>
      <c r="AR28" s="17">
        <f t="shared" si="15"/>
        <v>0</v>
      </c>
      <c r="AS28" s="18">
        <v>0.15</v>
      </c>
      <c r="AT28" s="19">
        <f t="shared" si="16"/>
        <v>0</v>
      </c>
    </row>
    <row r="29" spans="1:46" ht="12.75" customHeight="1" x14ac:dyDescent="0.3">
      <c r="A29" s="25" t="s">
        <v>24</v>
      </c>
      <c r="B29" s="26" t="s">
        <v>28</v>
      </c>
      <c r="C29" s="8">
        <v>0</v>
      </c>
      <c r="D29" s="8">
        <f t="shared" si="17"/>
        <v>1.0795999999999999</v>
      </c>
      <c r="E29" s="9">
        <f t="shared" si="0"/>
        <v>0</v>
      </c>
      <c r="F29" s="8">
        <v>0</v>
      </c>
      <c r="G29" s="8">
        <f t="shared" si="18"/>
        <v>1.0572999999999999</v>
      </c>
      <c r="H29" s="9">
        <f t="shared" si="1"/>
        <v>0</v>
      </c>
      <c r="I29" s="8">
        <v>0</v>
      </c>
      <c r="J29" s="8">
        <f t="shared" si="19"/>
        <v>1.0657000000000001</v>
      </c>
      <c r="K29" s="9">
        <f t="shared" si="2"/>
        <v>0</v>
      </c>
      <c r="L29" s="8">
        <v>0</v>
      </c>
      <c r="M29" s="8">
        <f t="shared" si="20"/>
        <v>1.0898000000000001</v>
      </c>
      <c r="N29" s="9">
        <f t="shared" si="3"/>
        <v>0</v>
      </c>
      <c r="O29" s="8">
        <v>0</v>
      </c>
      <c r="P29" s="8">
        <f t="shared" si="21"/>
        <v>1.1242000000000001</v>
      </c>
      <c r="Q29" s="9">
        <f t="shared" si="4"/>
        <v>0</v>
      </c>
      <c r="R29" s="8">
        <v>0</v>
      </c>
      <c r="S29" s="8">
        <f t="shared" si="22"/>
        <v>1.1420999999999999</v>
      </c>
      <c r="T29" s="9">
        <f t="shared" si="5"/>
        <v>0</v>
      </c>
      <c r="U29" s="8">
        <v>0</v>
      </c>
      <c r="V29" s="8">
        <f t="shared" si="23"/>
        <v>1.1840999999999999</v>
      </c>
      <c r="W29" s="9">
        <f t="shared" si="6"/>
        <v>0</v>
      </c>
      <c r="X29" s="8">
        <v>0</v>
      </c>
      <c r="Y29" s="8">
        <f t="shared" si="24"/>
        <v>1.1906000000000001</v>
      </c>
      <c r="Z29" s="12">
        <f t="shared" si="7"/>
        <v>0</v>
      </c>
      <c r="AA29" s="8">
        <v>0</v>
      </c>
      <c r="AB29" s="8">
        <f t="shared" si="25"/>
        <v>1.1817</v>
      </c>
      <c r="AC29" s="27">
        <f t="shared" si="8"/>
        <v>0</v>
      </c>
      <c r="AD29" s="8">
        <v>0</v>
      </c>
      <c r="AE29" s="8">
        <f t="shared" si="26"/>
        <v>1.1647000000000001</v>
      </c>
      <c r="AF29" s="12">
        <f t="shared" si="9"/>
        <v>0</v>
      </c>
      <c r="AG29" s="8">
        <v>0</v>
      </c>
      <c r="AH29" s="8">
        <f t="shared" si="27"/>
        <v>1.1903999999999999</v>
      </c>
      <c r="AI29" s="27">
        <f t="shared" si="10"/>
        <v>0</v>
      </c>
      <c r="AJ29" s="8">
        <v>0</v>
      </c>
      <c r="AK29" s="8">
        <f t="shared" si="28"/>
        <v>1.1994</v>
      </c>
      <c r="AL29" s="12">
        <f t="shared" si="11"/>
        <v>0</v>
      </c>
      <c r="AM29" s="13">
        <f>C29+F29+I29+L29+O29+R29+U29+X29+AA29+AD29+AG29+AJ29</f>
        <v>0</v>
      </c>
      <c r="AN29" s="12">
        <f t="shared" si="13"/>
        <v>0</v>
      </c>
      <c r="AO29" s="28">
        <v>0</v>
      </c>
      <c r="AP29" s="29">
        <f t="shared" si="14"/>
        <v>0</v>
      </c>
      <c r="AQ29" s="30">
        <v>0.15</v>
      </c>
      <c r="AR29" s="17">
        <f t="shared" si="15"/>
        <v>0</v>
      </c>
      <c r="AS29" s="18">
        <v>0.15</v>
      </c>
      <c r="AT29" s="19">
        <f t="shared" si="16"/>
        <v>0</v>
      </c>
    </row>
    <row r="30" spans="1:46" ht="14.65" customHeight="1" x14ac:dyDescent="0.3">
      <c r="A30" s="69" t="s">
        <v>29</v>
      </c>
      <c r="B30" s="69"/>
      <c r="C30" s="31"/>
      <c r="D30" s="32"/>
      <c r="E30" s="33">
        <f>SUM(E5:E29)</f>
        <v>59.188588366061509</v>
      </c>
      <c r="F30" s="31"/>
      <c r="G30" s="32"/>
      <c r="H30" s="34">
        <f>SUM(H5:H29)</f>
        <v>60.436962073205336</v>
      </c>
      <c r="I30" s="31"/>
      <c r="J30" s="32"/>
      <c r="K30" s="33">
        <f>SUM(K5:K29)</f>
        <v>360.70440275850581</v>
      </c>
      <c r="L30" s="32"/>
      <c r="M30" s="32"/>
      <c r="N30" s="34">
        <f>SUM(N5:N29)</f>
        <v>58.634611855386304</v>
      </c>
      <c r="O30" s="31"/>
      <c r="P30" s="32"/>
      <c r="Q30" s="33">
        <f>SUM(Q5:Q29)</f>
        <v>56.84041985411848</v>
      </c>
      <c r="R30" s="32"/>
      <c r="S30" s="32"/>
      <c r="T30" s="34">
        <f>SUM(T5:T29)</f>
        <v>55.949566587864467</v>
      </c>
      <c r="U30" s="31"/>
      <c r="V30" s="32"/>
      <c r="W30" s="33">
        <f>SUM(W5:W29)</f>
        <v>53.965036736762102</v>
      </c>
      <c r="X30" s="32"/>
      <c r="Y30" s="32"/>
      <c r="Z30" s="34">
        <f>SUM(Z5:Z29)</f>
        <v>53.670418276499241</v>
      </c>
      <c r="AA30" s="31"/>
      <c r="AB30" s="32"/>
      <c r="AC30" s="33">
        <f>SUM(AC5:AC29)</f>
        <v>281.59453213225834</v>
      </c>
      <c r="AD30" s="32"/>
      <c r="AE30" s="32"/>
      <c r="AF30" s="34">
        <f>SUM(AF5:AF29)</f>
        <v>54.863913454108349</v>
      </c>
      <c r="AG30" s="31"/>
      <c r="AH30" s="32"/>
      <c r="AI30" s="33">
        <f>SUM(AI5:AI29)</f>
        <v>53.679435483870968</v>
      </c>
      <c r="AJ30" s="32"/>
      <c r="AK30" s="32"/>
      <c r="AL30" s="34">
        <f>SUM(AL5:AL29)</f>
        <v>53.276638319159581</v>
      </c>
      <c r="AM30" s="31"/>
      <c r="AN30" s="33">
        <f>SUM(AN5:AN29)</f>
        <v>1202.8045258978004</v>
      </c>
      <c r="AO30" s="32"/>
      <c r="AP30" s="35">
        <f>SUM(AP5:AP29)</f>
        <v>1202.8045258978004</v>
      </c>
      <c r="AQ30" s="32"/>
      <c r="AR30" s="36">
        <f>SUM(AR5:AR29)</f>
        <v>101.18112277861935</v>
      </c>
      <c r="AS30" s="34"/>
      <c r="AT30" s="37">
        <f>SUM(AT5:AT29)</f>
        <v>101.18112277861935</v>
      </c>
    </row>
    <row r="31" spans="1:46" ht="12.75" customHeight="1" x14ac:dyDescent="0.25"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</row>
    <row r="32" spans="1:46" ht="14.65" customHeight="1" x14ac:dyDescent="0.3">
      <c r="A32" s="39" t="s">
        <v>30</v>
      </c>
      <c r="B32" s="40" t="s">
        <v>17</v>
      </c>
      <c r="C32" s="34" t="s">
        <v>31</v>
      </c>
      <c r="D32" s="41"/>
      <c r="E32" s="42"/>
      <c r="F32" s="43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</row>
    <row r="33" spans="1:45" ht="14.65" customHeight="1" x14ac:dyDescent="0.25">
      <c r="A33" s="44" t="s">
        <v>32</v>
      </c>
      <c r="B33" s="45">
        <f>SUM(AP5:AP9)</f>
        <v>528.26370737367142</v>
      </c>
      <c r="C33" s="70">
        <f>SUM(AT5:AT9)</f>
        <v>0</v>
      </c>
      <c r="D33" s="70"/>
      <c r="E33" s="63"/>
      <c r="F33" s="63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</row>
    <row r="34" spans="1:45" ht="14.65" customHeight="1" x14ac:dyDescent="0.25">
      <c r="A34" s="47" t="s">
        <v>33</v>
      </c>
      <c r="B34" s="48">
        <f>SUM(AP10:AP14)</f>
        <v>0</v>
      </c>
      <c r="C34" s="62">
        <f>SUM(AT10:AT14)</f>
        <v>0</v>
      </c>
      <c r="D34" s="62"/>
      <c r="E34" s="63"/>
      <c r="F34" s="63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</row>
    <row r="35" spans="1:45" ht="14.65" customHeight="1" x14ac:dyDescent="0.25">
      <c r="A35" s="47" t="s">
        <v>34</v>
      </c>
      <c r="B35" s="49">
        <f>SUM(AP15:AP19)</f>
        <v>0</v>
      </c>
      <c r="C35" s="64">
        <f>SUM(AT15:AT19)</f>
        <v>0</v>
      </c>
      <c r="D35" s="64"/>
      <c r="E35" s="46"/>
      <c r="F35" s="46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</row>
    <row r="36" spans="1:45" ht="14.65" customHeight="1" x14ac:dyDescent="0.25">
      <c r="A36" s="50" t="s">
        <v>35</v>
      </c>
      <c r="B36" s="51">
        <f>SUM(AP20:AP29)</f>
        <v>674.54081852412901</v>
      </c>
      <c r="C36" s="65">
        <f>SUM(AT20:AT29)</f>
        <v>101.18112277861935</v>
      </c>
      <c r="D36" s="65"/>
      <c r="E36" s="63"/>
      <c r="F36" s="63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</row>
    <row r="37" spans="1:45" ht="12.75" customHeight="1" x14ac:dyDescent="0.3">
      <c r="A37" s="52" t="s">
        <v>29</v>
      </c>
      <c r="B37" s="53">
        <f>SUM(B33:B36)</f>
        <v>1202.8045258978004</v>
      </c>
      <c r="C37" s="66">
        <f>SUM(C33:C36)</f>
        <v>101.18112277861935</v>
      </c>
      <c r="D37" s="66"/>
      <c r="E37" s="67"/>
      <c r="F37" s="6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</row>
    <row r="38" spans="1:45" ht="12.75" customHeight="1" x14ac:dyDescent="0.25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</row>
    <row r="39" spans="1:45" ht="12.75" customHeight="1" x14ac:dyDescent="0.3">
      <c r="A39" s="54" t="s">
        <v>36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</row>
    <row r="40" spans="1:45" ht="12.75" customHeight="1" x14ac:dyDescent="0.25">
      <c r="A40" s="55" t="s">
        <v>37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</row>
    <row r="41" spans="1:45" ht="12.75" hidden="1" customHeight="1" x14ac:dyDescent="0.25">
      <c r="A41" s="55" t="s">
        <v>38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</row>
    <row r="42" spans="1:45" ht="12.75" customHeight="1" x14ac:dyDescent="0.25">
      <c r="A42" s="55" t="s">
        <v>39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</row>
    <row r="43" spans="1:45" ht="12.75" customHeight="1" x14ac:dyDescent="0.25">
      <c r="A43" s="55" t="s">
        <v>40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</row>
    <row r="44" spans="1:45" ht="12.75" customHeight="1" x14ac:dyDescent="0.25">
      <c r="A44" s="55" t="s">
        <v>41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</row>
    <row r="45" spans="1:45" ht="12.75" customHeight="1" x14ac:dyDescent="0.25">
      <c r="A45" s="1" t="s">
        <v>42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</row>
  </sheetData>
  <sheetProtection selectLockedCells="1" selectUnlockedCells="1"/>
  <mergeCells count="24">
    <mergeCell ref="A2:AT2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N4"/>
    <mergeCell ref="A30:B30"/>
    <mergeCell ref="C33:D33"/>
    <mergeCell ref="E33:F33"/>
    <mergeCell ref="C34:D34"/>
    <mergeCell ref="E34:F34"/>
    <mergeCell ref="C35:D35"/>
    <mergeCell ref="C36:D36"/>
    <mergeCell ref="E36:F36"/>
    <mergeCell ref="C37:D37"/>
    <mergeCell ref="E37:F37"/>
  </mergeCells>
  <pageMargins left="0.78749999999999998" right="0.78749999999999998" top="0.98402777777777772" bottom="0.98402777777777772" header="0.51180555555555551" footer="0.51180555555555551"/>
  <pageSetup paperSize="9" firstPageNumber="0" fitToWidth="3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2017</vt:lpstr>
      <vt:lpstr>'2017'!Druckbereich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Bares ist Wahres</dc:creator>
  <cp:lastModifiedBy>Nur Bares ist Wahres</cp:lastModifiedBy>
  <dcterms:created xsi:type="dcterms:W3CDTF">2020-01-20T06:02:24Z</dcterms:created>
  <dcterms:modified xsi:type="dcterms:W3CDTF">2020-01-20T06:02:24Z</dcterms:modified>
</cp:coreProperties>
</file>